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rejos\Desktop\Trabajo\2019\#24_esc-gen-dem-ALTA-intercambio-referencia-PESIN-2019\RENOVABLE\2024\renovable-no-4lt\con-refuerzos\"/>
    </mc:Choice>
  </mc:AlternateContent>
  <bookViews>
    <workbookView xWindow="0" yWindow="0" windowWidth="17970" windowHeight="8220" activeTab="3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6" l="1"/>
  <c r="E13" i="1" l="1"/>
  <c r="F13" i="1"/>
  <c r="G13" i="5"/>
  <c r="D12" i="6"/>
  <c r="E12" i="6"/>
  <c r="F12" i="6"/>
  <c r="G12" i="6"/>
  <c r="H12" i="6"/>
  <c r="I12" i="6"/>
  <c r="I13" i="6"/>
  <c r="I14" i="6"/>
  <c r="I16" i="6"/>
  <c r="C11" i="6"/>
  <c r="J12" i="6" l="1"/>
  <c r="K12" i="6"/>
  <c r="J13" i="6"/>
  <c r="K13" i="6"/>
  <c r="J14" i="6"/>
  <c r="K14" i="6"/>
  <c r="K15" i="6"/>
  <c r="J16" i="6"/>
  <c r="K16" i="6"/>
  <c r="K14" i="5"/>
  <c r="I14" i="1"/>
  <c r="J14" i="1"/>
  <c r="K14" i="1"/>
  <c r="J16" i="1"/>
  <c r="K16" i="1"/>
  <c r="H13" i="5" l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D11" i="6" l="1"/>
  <c r="C11" i="1"/>
  <c r="D11" i="1"/>
  <c r="E11" i="1"/>
  <c r="L14" i="5" l="1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A14" i="6"/>
  <c r="Z13" i="6"/>
  <c r="V13" i="6"/>
  <c r="R13" i="6"/>
  <c r="N13" i="6"/>
  <c r="U13" i="6"/>
  <c r="M13" i="6"/>
  <c r="S13" i="6"/>
  <c r="N12" i="6"/>
  <c r="R12" i="6"/>
  <c r="V12" i="6"/>
  <c r="Z12" i="6"/>
  <c r="A13" i="5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F11" i="1"/>
  <c r="G11" i="1"/>
  <c r="H11" i="1"/>
  <c r="I11" i="1"/>
  <c r="J11" i="1"/>
  <c r="K11" i="1"/>
  <c r="L11" i="1"/>
  <c r="M11" i="1"/>
  <c r="O11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S14" i="6"/>
  <c r="AB14" i="6"/>
  <c r="X14" i="6"/>
  <c r="T14" i="6"/>
  <c r="P14" i="6"/>
  <c r="L14" i="6"/>
  <c r="W14" i="6"/>
  <c r="A15" i="6"/>
  <c r="Z14" i="6"/>
  <c r="V14" i="6"/>
  <c r="R14" i="6"/>
  <c r="N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D12" i="1" l="1"/>
  <c r="F12" i="1"/>
  <c r="C12" i="1"/>
  <c r="G12" i="1"/>
  <c r="H12" i="1"/>
  <c r="E12" i="1"/>
  <c r="P12" i="1"/>
  <c r="T12" i="1"/>
  <c r="X12" i="1"/>
  <c r="AB12" i="1"/>
  <c r="K12" i="1"/>
  <c r="W12" i="1"/>
  <c r="J12" i="1"/>
  <c r="N12" i="1"/>
  <c r="Q12" i="1"/>
  <c r="U12" i="1"/>
  <c r="Y12" i="1"/>
  <c r="L12" i="1"/>
  <c r="S12" i="1"/>
  <c r="R12" i="1"/>
  <c r="V12" i="1"/>
  <c r="Z12" i="1"/>
  <c r="I12" i="1"/>
  <c r="M12" i="1"/>
  <c r="O12" i="1"/>
  <c r="AA12" i="1"/>
  <c r="AD12" i="6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M15" i="6"/>
  <c r="S15" i="6"/>
  <c r="AB15" i="6"/>
  <c r="X15" i="6"/>
  <c r="T15" i="6"/>
  <c r="P15" i="6"/>
  <c r="L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R13" i="1"/>
  <c r="V13" i="1"/>
  <c r="Z13" i="1"/>
  <c r="H13" i="1"/>
  <c r="L13" i="1"/>
  <c r="N13" i="1"/>
  <c r="Q13" i="1"/>
  <c r="Y13" i="1"/>
  <c r="O13" i="1"/>
  <c r="S13" i="1"/>
  <c r="W13" i="1"/>
  <c r="AA13" i="1"/>
  <c r="I13" i="1"/>
  <c r="M13" i="1"/>
  <c r="G13" i="1"/>
  <c r="P13" i="1"/>
  <c r="T13" i="1"/>
  <c r="X13" i="1"/>
  <c r="AB13" i="1"/>
  <c r="J13" i="1"/>
  <c r="U13" i="1"/>
  <c r="K13" i="1"/>
  <c r="AD14" i="6"/>
  <c r="J7" i="7" s="1"/>
  <c r="AC15" i="6"/>
  <c r="F6" i="7"/>
  <c r="AE13" i="5"/>
  <c r="H6" i="7" s="1"/>
  <c r="AD13" i="5"/>
  <c r="G6" i="7" s="1"/>
  <c r="Y16" i="6"/>
  <c r="U16" i="6"/>
  <c r="Q16" i="6"/>
  <c r="M16" i="6"/>
  <c r="S16" i="6"/>
  <c r="AB16" i="6"/>
  <c r="X16" i="6"/>
  <c r="T16" i="6"/>
  <c r="P16" i="6"/>
  <c r="L16" i="6"/>
  <c r="AA16" i="6"/>
  <c r="O16" i="6"/>
  <c r="Z16" i="6"/>
  <c r="V16" i="6"/>
  <c r="R16" i="6"/>
  <c r="N16" i="6"/>
  <c r="W16" i="6"/>
  <c r="Y15" i="5"/>
  <c r="U15" i="5"/>
  <c r="Q15" i="5"/>
  <c r="Z15" i="5"/>
  <c r="R15" i="5"/>
  <c r="AB15" i="5"/>
  <c r="X15" i="5"/>
  <c r="T15" i="5"/>
  <c r="P15" i="5"/>
  <c r="A16" i="5"/>
  <c r="V15" i="5"/>
  <c r="AA15" i="5"/>
  <c r="W15" i="5"/>
  <c r="S15" i="5"/>
  <c r="AC14" i="5"/>
  <c r="A14" i="1"/>
  <c r="AC12" i="1"/>
  <c r="AC11" i="1"/>
  <c r="P14" i="1" l="1"/>
  <c r="T14" i="1"/>
  <c r="X14" i="1"/>
  <c r="AB14" i="1"/>
  <c r="W14" i="1"/>
  <c r="M14" i="1"/>
  <c r="Q14" i="1"/>
  <c r="U14" i="1"/>
  <c r="Y14" i="1"/>
  <c r="N14" i="1"/>
  <c r="O14" i="1"/>
  <c r="AA14" i="1"/>
  <c r="R14" i="1"/>
  <c r="V14" i="1"/>
  <c r="Z14" i="1"/>
  <c r="L14" i="1"/>
  <c r="S14" i="1"/>
  <c r="AC16" i="6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Z16" i="5"/>
  <c r="AA16" i="5"/>
  <c r="W16" i="5"/>
  <c r="S16" i="5"/>
  <c r="O16" i="5"/>
  <c r="V16" i="5"/>
  <c r="N16" i="5"/>
  <c r="AC13" i="1"/>
  <c r="A15" i="1"/>
  <c r="R15" i="1" l="1"/>
  <c r="V15" i="1"/>
  <c r="Z15" i="1"/>
  <c r="U15" i="1"/>
  <c r="O15" i="1"/>
  <c r="S15" i="1"/>
  <c r="W15" i="1"/>
  <c r="AA15" i="1"/>
  <c r="Y15" i="1"/>
  <c r="P15" i="1"/>
  <c r="T15" i="1"/>
  <c r="X15" i="1"/>
  <c r="AB15" i="1"/>
  <c r="Q15" i="1"/>
  <c r="AE16" i="6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P16" i="1" l="1"/>
  <c r="T16" i="1"/>
  <c r="X16" i="1"/>
  <c r="AB16" i="1"/>
  <c r="L16" i="1"/>
  <c r="S16" i="1"/>
  <c r="Q16" i="1"/>
  <c r="U16" i="1"/>
  <c r="Y16" i="1"/>
  <c r="M16" i="1"/>
  <c r="W16" i="1"/>
  <c r="R16" i="1"/>
  <c r="V16" i="1"/>
  <c r="Z16" i="1"/>
  <c r="O16" i="1"/>
  <c r="AA16" i="1"/>
  <c r="N16" i="1"/>
  <c r="F9" i="7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<sst xmlns="http://schemas.openxmlformats.org/spreadsheetml/2006/main" count="46" uniqueCount="17">
  <si>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</si>
  <si>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</si>
  <si>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</si>
  <si>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</si>
  <si>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</si>
  <si>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</si>
  <si>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</si>
  <si>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</si>
  <si>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</si>
  <si>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</si>
  <si>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</si>
  <si>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</si>
  <si>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BASE Sin 4LT</t>
  </si>
  <si>
    <t>CHI-PAN115(3A) Con 4LT</t>
  </si>
  <si>
    <t>CHI-PAN115(3A) Sin 4LT</t>
  </si>
  <si>
    <t>ECO-BUR(2C) Sin 4LT</t>
  </si>
  <si>
    <t>BASE refuerzos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</si>
</sst>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-32.02215576171875</c:v>
                </c:pt>
                <c:pt idx="1">
                  <c:v>-58.301235198974609</c:v>
                </c:pt>
                <c:pt idx="2">
                  <c:v>-78.261375427246094</c:v>
                </c:pt>
                <c:pt idx="3">
                  <c:v>-95.393409729003906</c:v>
                </c:pt>
                <c:pt idx="4">
                  <c:v>-111.06944274902344</c:v>
                </c:pt>
                <c:pt idx="5">
                  <c:v>-125.14421844482422</c:v>
                </c:pt>
                <c:pt idx="6">
                  <c:v>-136.80992126464844</c:v>
                </c:pt>
                <c:pt idx="7">
                  <c:v>-148.35774230957031</c:v>
                </c:pt>
                <c:pt idx="8">
                  <c:v>-154.68257141113281</c:v>
                </c:pt>
                <c:pt idx="9">
                  <c:v>-164.03266906738281</c:v>
                </c:pt>
                <c:pt idx="10">
                  <c:v>-176.08694458007813</c:v>
                </c:pt>
                <c:pt idx="11">
                  <c:v>-183.30751037597656</c:v>
                </c:pt>
                <c:pt idx="12">
                  <c:v>-177.85177612304688</c:v>
                </c:pt>
                <c:pt idx="13">
                  <c:v>-166.65585327148438</c:v>
                </c:pt>
                <c:pt idx="14">
                  <c:v>-150.53022766113281</c:v>
                </c:pt>
                <c:pt idx="15">
                  <c:v>-137.48564147949219</c:v>
                </c:pt>
                <c:pt idx="16">
                  <c:v>-73.286148071289063</c:v>
                </c:pt>
                <c:pt idx="17">
                  <c:v>35.564308166503906</c:v>
                </c:pt>
                <c:pt idx="18">
                  <c:v>113.24327850341797</c:v>
                </c:pt>
                <c:pt idx="19">
                  <c:v>131.75128173828125</c:v>
                </c:pt>
                <c:pt idx="20">
                  <c:v>150.24087524414063</c:v>
                </c:pt>
                <c:pt idx="21">
                  <c:v>155.32839965820313</c:v>
                </c:pt>
                <c:pt idx="22">
                  <c:v>155.68461608886719</c:v>
                </c:pt>
                <c:pt idx="23">
                  <c:v>154.11856079101563</c:v>
                </c:pt>
                <c:pt idx="24">
                  <c:v>146.01933288574219</c:v>
                </c:pt>
                <c:pt idx="25">
                  <c:v>137.39480590820313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79.900985717773438</c:v>
                </c:pt>
                <c:pt idx="1">
                  <c:v>54.426361083984375</c:v>
                </c:pt>
                <c:pt idx="2">
                  <c:v>32.182968139648438</c:v>
                </c:pt>
                <c:pt idx="3">
                  <c:v>11.925796508789063</c:v>
                </c:pt>
                <c:pt idx="4">
                  <c:v>-7.4466509819030762</c:v>
                </c:pt>
                <c:pt idx="5">
                  <c:v>-24.900239944458008</c:v>
                </c:pt>
                <c:pt idx="6">
                  <c:v>-40.560253143310547</c:v>
                </c:pt>
                <c:pt idx="7">
                  <c:v>-53.836387634277344</c:v>
                </c:pt>
                <c:pt idx="8">
                  <c:v>-68.854881286621094</c:v>
                </c:pt>
                <c:pt idx="9">
                  <c:v>-82.63385009765625</c:v>
                </c:pt>
                <c:pt idx="10">
                  <c:v>-97.837898254394531</c:v>
                </c:pt>
                <c:pt idx="11">
                  <c:v>-109.45951843261719</c:v>
                </c:pt>
                <c:pt idx="12">
                  <c:v>-113.90024566650391</c:v>
                </c:pt>
                <c:pt idx="13">
                  <c:v>-105.56077575683594</c:v>
                </c:pt>
                <c:pt idx="14">
                  <c:v>-96.333351135253906</c:v>
                </c:pt>
                <c:pt idx="15">
                  <c:v>-82.911216735839844</c:v>
                </c:pt>
                <c:pt idx="16">
                  <c:v>-56.464462280273438</c:v>
                </c:pt>
                <c:pt idx="17">
                  <c:v>52.137901306152344</c:v>
                </c:pt>
                <c:pt idx="18">
                  <c:v>163.20451354980469</c:v>
                </c:pt>
                <c:pt idx="19">
                  <c:v>178.11135864257813</c:v>
                </c:pt>
                <c:pt idx="20">
                  <c:v>192.942138671875</c:v>
                </c:pt>
                <c:pt idx="21">
                  <c:v>208.39588928222656</c:v>
                </c:pt>
                <c:pt idx="22">
                  <c:v>216.60533142089844</c:v>
                </c:pt>
                <c:pt idx="23">
                  <c:v>216.4073486328125</c:v>
                </c:pt>
                <c:pt idx="24">
                  <c:v>209.65888977050781</c:v>
                </c:pt>
                <c:pt idx="25">
                  <c:v>199.11225891113281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refuerzos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6">
                  <c:v>216.32382202148438</c:v>
                </c:pt>
                <c:pt idx="7">
                  <c:v>49.085601806640625</c:v>
                </c:pt>
                <c:pt idx="8">
                  <c:v>-7.7705202102661133</c:v>
                </c:pt>
                <c:pt idx="9">
                  <c:v>-53.689785003662109</c:v>
                </c:pt>
                <c:pt idx="10">
                  <c:v>-89.878997802734375</c:v>
                </c:pt>
                <c:pt idx="11">
                  <c:v>-111.23004150390625</c:v>
                </c:pt>
                <c:pt idx="12">
                  <c:v>-124.49489593505859</c:v>
                </c:pt>
                <c:pt idx="13">
                  <c:v>-129.65281677246094</c:v>
                </c:pt>
                <c:pt idx="14">
                  <c:v>-129.69186401367188</c:v>
                </c:pt>
                <c:pt idx="15">
                  <c:v>-131.59716796875</c:v>
                </c:pt>
                <c:pt idx="16">
                  <c:v>-128.18911743164063</c:v>
                </c:pt>
                <c:pt idx="17">
                  <c:v>-86.034629821777344</c:v>
                </c:pt>
                <c:pt idx="18">
                  <c:v>55.098796844482422</c:v>
                </c:pt>
                <c:pt idx="19">
                  <c:v>199.91534423828125</c:v>
                </c:pt>
                <c:pt idx="20">
                  <c:v>346.70953369140625</c:v>
                </c:pt>
                <c:pt idx="21">
                  <c:v>491.76007080078125</c:v>
                </c:pt>
                <c:pt idx="22">
                  <c:v>608.5325927734375</c:v>
                </c:pt>
                <c:pt idx="23">
                  <c:v>619.43896484375</c:v>
                </c:pt>
                <c:pt idx="24">
                  <c:v>627.765869140625</c:v>
                </c:pt>
                <c:pt idx="25">
                  <c:v>632.52685546875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12">
                  <c:v>88.1865234375</c:v>
                </c:pt>
                <c:pt idx="13">
                  <c:v>45.780784606933594</c:v>
                </c:pt>
                <c:pt idx="14">
                  <c:v>17.952445983886719</c:v>
                </c:pt>
                <c:pt idx="15">
                  <c:v>6.9559469223022461</c:v>
                </c:pt>
                <c:pt idx="16">
                  <c:v>-3.2351107597351074</c:v>
                </c:pt>
                <c:pt idx="17">
                  <c:v>-10.6436767578125</c:v>
                </c:pt>
                <c:pt idx="18">
                  <c:v>61.990909576416016</c:v>
                </c:pt>
                <c:pt idx="19">
                  <c:v>206.83975219726563</c:v>
                </c:pt>
                <c:pt idx="20">
                  <c:v>353.67044067382813</c:v>
                </c:pt>
                <c:pt idx="21">
                  <c:v>503.50204467773438</c:v>
                </c:pt>
                <c:pt idx="22">
                  <c:v>645.93634033203125</c:v>
                </c:pt>
                <c:pt idx="23">
                  <c:v>724.93182373046875</c:v>
                </c:pt>
                <c:pt idx="24">
                  <c:v>729.822998046875</c:v>
                </c:pt>
                <c:pt idx="25">
                  <c:v>736.84375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19.818248748779297</c:v>
                      </c:pt>
                      <c:pt idx="3">
                        <c:v>-0.96541249752044678</c:v>
                      </c:pt>
                      <c:pt idx="4">
                        <c:v>-18.774028778076172</c:v>
                      </c:pt>
                      <c:pt idx="5">
                        <c:v>-36.175113677978516</c:v>
                      </c:pt>
                      <c:pt idx="6">
                        <c:v>-52.611518859863281</c:v>
                      </c:pt>
                      <c:pt idx="7">
                        <c:v>-69.315948486328125</c:v>
                      </c:pt>
                      <c:pt idx="8">
                        <c:v>-81.383285522460938</c:v>
                      </c:pt>
                      <c:pt idx="9">
                        <c:v>-95.221977233886719</c:v>
                      </c:pt>
                      <c:pt idx="10">
                        <c:v>-110.73691558837891</c:v>
                      </c:pt>
                      <c:pt idx="11">
                        <c:v>-121.84681701660156</c:v>
                      </c:pt>
                      <c:pt idx="12">
                        <c:v>-122.63268280029297</c:v>
                      </c:pt>
                      <c:pt idx="13">
                        <c:v>-116.44522857666016</c:v>
                      </c:pt>
                      <c:pt idx="14">
                        <c:v>-105.11362457275391</c:v>
                      </c:pt>
                      <c:pt idx="15">
                        <c:v>-96.336006164550781</c:v>
                      </c:pt>
                      <c:pt idx="16">
                        <c:v>-36.615459442138672</c:v>
                      </c:pt>
                      <c:pt idx="17">
                        <c:v>70.963279724121094</c:v>
                      </c:pt>
                      <c:pt idx="18">
                        <c:v>149.88798522949219</c:v>
                      </c:pt>
                      <c:pt idx="19">
                        <c:v>167.05906677246094</c:v>
                      </c:pt>
                      <c:pt idx="20">
                        <c:v>184.4154052734375</c:v>
                      </c:pt>
                      <c:pt idx="21">
                        <c:v>190.33369445800781</c:v>
                      </c:pt>
                      <c:pt idx="22">
                        <c:v>189.30329895019531</c:v>
                      </c:pt>
                      <c:pt idx="23">
                        <c:v>187.47872924804688</c:v>
                      </c:pt>
                      <c:pt idx="24">
                        <c:v>179.49102783203125</c:v>
                      </c:pt>
                      <c:pt idx="25">
                        <c:v>172.5728759765625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7">
                        <c:v>197.65016174316406</c:v>
                      </c:pt>
                      <c:pt idx="8">
                        <c:v>88.770904541015625</c:v>
                      </c:pt>
                      <c:pt idx="9">
                        <c:v>31.243499755859375</c:v>
                      </c:pt>
                      <c:pt idx="10">
                        <c:v>-13.129191398620605</c:v>
                      </c:pt>
                      <c:pt idx="11">
                        <c:v>-42.694461822509766</c:v>
                      </c:pt>
                      <c:pt idx="12">
                        <c:v>-61.705333709716797</c:v>
                      </c:pt>
                      <c:pt idx="13">
                        <c:v>-73.775444030761719</c:v>
                      </c:pt>
                      <c:pt idx="14">
                        <c:v>-79.157997131347656</c:v>
                      </c:pt>
                      <c:pt idx="15">
                        <c:v>-86.354736328125</c:v>
                      </c:pt>
                      <c:pt idx="16">
                        <c:v>-85.262825012207031</c:v>
                      </c:pt>
                      <c:pt idx="17">
                        <c:v>-51.693504333496094</c:v>
                      </c:pt>
                      <c:pt idx="18">
                        <c:v>87.894187927246094</c:v>
                      </c:pt>
                      <c:pt idx="19">
                        <c:v>231.59349060058594</c:v>
                      </c:pt>
                      <c:pt idx="20">
                        <c:v>377.41156005859375</c:v>
                      </c:pt>
                      <c:pt idx="21">
                        <c:v>522.882080078125</c:v>
                      </c:pt>
                      <c:pt idx="22">
                        <c:v>641.393798828125</c:v>
                      </c:pt>
                      <c:pt idx="23">
                        <c:v>653.90594482421875</c:v>
                      </c:pt>
                      <c:pt idx="24">
                        <c:v>662.340087890625</c:v>
                      </c:pt>
                      <c:pt idx="25">
                        <c:v>669.668701171875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-32.02215576171875</c:v>
                </c:pt>
                <c:pt idx="1">
                  <c:v>-58.301235198974609</c:v>
                </c:pt>
                <c:pt idx="2">
                  <c:v>-78.261375427246094</c:v>
                </c:pt>
                <c:pt idx="3">
                  <c:v>-95.393409729003906</c:v>
                </c:pt>
                <c:pt idx="4">
                  <c:v>-111.06944274902344</c:v>
                </c:pt>
                <c:pt idx="5">
                  <c:v>-125.14421844482422</c:v>
                </c:pt>
                <c:pt idx="6">
                  <c:v>-136.80992126464844</c:v>
                </c:pt>
                <c:pt idx="7">
                  <c:v>-148.35774230957031</c:v>
                </c:pt>
                <c:pt idx="8">
                  <c:v>-154.68257141113281</c:v>
                </c:pt>
                <c:pt idx="9">
                  <c:v>-164.03266906738281</c:v>
                </c:pt>
                <c:pt idx="10">
                  <c:v>-176.08694458007813</c:v>
                </c:pt>
                <c:pt idx="11">
                  <c:v>-183.30751037597656</c:v>
                </c:pt>
                <c:pt idx="12">
                  <c:v>-177.85177612304688</c:v>
                </c:pt>
                <c:pt idx="13">
                  <c:v>-166.65585327148438</c:v>
                </c:pt>
                <c:pt idx="14">
                  <c:v>-150.53022766113281</c:v>
                </c:pt>
                <c:pt idx="15">
                  <c:v>-137.48564147949219</c:v>
                </c:pt>
                <c:pt idx="16">
                  <c:v>-73.286148071289063</c:v>
                </c:pt>
                <c:pt idx="17">
                  <c:v>35.564308166503906</c:v>
                </c:pt>
                <c:pt idx="18">
                  <c:v>113.24327850341797</c:v>
                </c:pt>
                <c:pt idx="19">
                  <c:v>131.75128173828125</c:v>
                </c:pt>
                <c:pt idx="20">
                  <c:v>150.24087524414063</c:v>
                </c:pt>
                <c:pt idx="21">
                  <c:v>155.32839965820313</c:v>
                </c:pt>
                <c:pt idx="22">
                  <c:v>155.68461608886719</c:v>
                </c:pt>
                <c:pt idx="23">
                  <c:v>154.11856079101563</c:v>
                </c:pt>
                <c:pt idx="24">
                  <c:v>146.01933288574219</c:v>
                </c:pt>
                <c:pt idx="25">
                  <c:v>137.39480590820313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2">
                  <c:v>19.818248748779297</c:v>
                </c:pt>
                <c:pt idx="3">
                  <c:v>-0.96541249752044678</c:v>
                </c:pt>
                <c:pt idx="4">
                  <c:v>-18.774028778076172</c:v>
                </c:pt>
                <c:pt idx="5">
                  <c:v>-36.175113677978516</c:v>
                </c:pt>
                <c:pt idx="6">
                  <c:v>-52.611518859863281</c:v>
                </c:pt>
                <c:pt idx="7">
                  <c:v>-69.315948486328125</c:v>
                </c:pt>
                <c:pt idx="8">
                  <c:v>-81.383285522460938</c:v>
                </c:pt>
                <c:pt idx="9">
                  <c:v>-95.221977233886719</c:v>
                </c:pt>
                <c:pt idx="10">
                  <c:v>-110.73691558837891</c:v>
                </c:pt>
                <c:pt idx="11">
                  <c:v>-121.84681701660156</c:v>
                </c:pt>
                <c:pt idx="12">
                  <c:v>-122.63268280029297</c:v>
                </c:pt>
                <c:pt idx="13">
                  <c:v>-116.44522857666016</c:v>
                </c:pt>
                <c:pt idx="14">
                  <c:v>-105.11362457275391</c:v>
                </c:pt>
                <c:pt idx="15">
                  <c:v>-96.336006164550781</c:v>
                </c:pt>
                <c:pt idx="16">
                  <c:v>-36.615459442138672</c:v>
                </c:pt>
                <c:pt idx="17">
                  <c:v>70.963279724121094</c:v>
                </c:pt>
                <c:pt idx="18">
                  <c:v>149.88798522949219</c:v>
                </c:pt>
                <c:pt idx="19">
                  <c:v>167.05906677246094</c:v>
                </c:pt>
                <c:pt idx="20">
                  <c:v>184.4154052734375</c:v>
                </c:pt>
                <c:pt idx="21">
                  <c:v>190.33369445800781</c:v>
                </c:pt>
                <c:pt idx="22">
                  <c:v>189.30329895019531</c:v>
                </c:pt>
                <c:pt idx="23">
                  <c:v>187.47872924804688</c:v>
                </c:pt>
                <c:pt idx="24">
                  <c:v>179.49102783203125</c:v>
                </c:pt>
                <c:pt idx="25">
                  <c:v>172.5728759765625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refuerzos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6">
                  <c:v>216.32382202148438</c:v>
                </c:pt>
                <c:pt idx="7">
                  <c:v>49.085601806640625</c:v>
                </c:pt>
                <c:pt idx="8">
                  <c:v>-7.7705202102661133</c:v>
                </c:pt>
                <c:pt idx="9">
                  <c:v>-53.689785003662109</c:v>
                </c:pt>
                <c:pt idx="10">
                  <c:v>-89.878997802734375</c:v>
                </c:pt>
                <c:pt idx="11">
                  <c:v>-111.23004150390625</c:v>
                </c:pt>
                <c:pt idx="12">
                  <c:v>-124.49489593505859</c:v>
                </c:pt>
                <c:pt idx="13">
                  <c:v>-129.65281677246094</c:v>
                </c:pt>
                <c:pt idx="14">
                  <c:v>-129.69186401367188</c:v>
                </c:pt>
                <c:pt idx="15">
                  <c:v>-131.59716796875</c:v>
                </c:pt>
                <c:pt idx="16">
                  <c:v>-128.18911743164063</c:v>
                </c:pt>
                <c:pt idx="17">
                  <c:v>-86.034629821777344</c:v>
                </c:pt>
                <c:pt idx="18">
                  <c:v>55.098796844482422</c:v>
                </c:pt>
                <c:pt idx="19">
                  <c:v>199.91534423828125</c:v>
                </c:pt>
                <c:pt idx="20">
                  <c:v>346.70953369140625</c:v>
                </c:pt>
                <c:pt idx="21">
                  <c:v>491.76007080078125</c:v>
                </c:pt>
                <c:pt idx="22">
                  <c:v>608.5325927734375</c:v>
                </c:pt>
                <c:pt idx="23">
                  <c:v>619.43896484375</c:v>
                </c:pt>
                <c:pt idx="24">
                  <c:v>627.765869140625</c:v>
                </c:pt>
                <c:pt idx="25">
                  <c:v>632.52685546875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7">
                  <c:v>197.65016174316406</c:v>
                </c:pt>
                <c:pt idx="8">
                  <c:v>88.770904541015625</c:v>
                </c:pt>
                <c:pt idx="9">
                  <c:v>31.243499755859375</c:v>
                </c:pt>
                <c:pt idx="10">
                  <c:v>-13.129191398620605</c:v>
                </c:pt>
                <c:pt idx="11">
                  <c:v>-42.694461822509766</c:v>
                </c:pt>
                <c:pt idx="12">
                  <c:v>-61.705333709716797</c:v>
                </c:pt>
                <c:pt idx="13">
                  <c:v>-73.775444030761719</c:v>
                </c:pt>
                <c:pt idx="14">
                  <c:v>-79.157997131347656</c:v>
                </c:pt>
                <c:pt idx="15">
                  <c:v>-86.354736328125</c:v>
                </c:pt>
                <c:pt idx="16">
                  <c:v>-85.262825012207031</c:v>
                </c:pt>
                <c:pt idx="17">
                  <c:v>-51.693504333496094</c:v>
                </c:pt>
                <c:pt idx="18">
                  <c:v>87.894187927246094</c:v>
                </c:pt>
                <c:pt idx="19">
                  <c:v>231.59349060058594</c:v>
                </c:pt>
                <c:pt idx="20">
                  <c:v>377.41156005859375</c:v>
                </c:pt>
                <c:pt idx="21">
                  <c:v>522.882080078125</c:v>
                </c:pt>
                <c:pt idx="22">
                  <c:v>641.393798828125</c:v>
                </c:pt>
                <c:pt idx="23">
                  <c:v>653.90594482421875</c:v>
                </c:pt>
                <c:pt idx="24">
                  <c:v>662.340087890625</c:v>
                </c:pt>
                <c:pt idx="25">
                  <c:v>669.668701171875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79.900985717773438</c:v>
                      </c:pt>
                      <c:pt idx="1">
                        <c:v>54.426361083984375</c:v>
                      </c:pt>
                      <c:pt idx="2">
                        <c:v>32.182968139648438</c:v>
                      </c:pt>
                      <c:pt idx="3">
                        <c:v>11.925796508789063</c:v>
                      </c:pt>
                      <c:pt idx="4">
                        <c:v>-7.4466509819030762</c:v>
                      </c:pt>
                      <c:pt idx="5">
                        <c:v>-24.900239944458008</c:v>
                      </c:pt>
                      <c:pt idx="6">
                        <c:v>-40.560253143310547</c:v>
                      </c:pt>
                      <c:pt idx="7">
                        <c:v>-53.836387634277344</c:v>
                      </c:pt>
                      <c:pt idx="8">
                        <c:v>-68.854881286621094</c:v>
                      </c:pt>
                      <c:pt idx="9">
                        <c:v>-82.63385009765625</c:v>
                      </c:pt>
                      <c:pt idx="10">
                        <c:v>-97.837898254394531</c:v>
                      </c:pt>
                      <c:pt idx="11">
                        <c:v>-109.45951843261719</c:v>
                      </c:pt>
                      <c:pt idx="12">
                        <c:v>-113.90024566650391</c:v>
                      </c:pt>
                      <c:pt idx="13">
                        <c:v>-105.56077575683594</c:v>
                      </c:pt>
                      <c:pt idx="14">
                        <c:v>-96.333351135253906</c:v>
                      </c:pt>
                      <c:pt idx="15">
                        <c:v>-82.911216735839844</c:v>
                      </c:pt>
                      <c:pt idx="16">
                        <c:v>-56.464462280273438</c:v>
                      </c:pt>
                      <c:pt idx="17">
                        <c:v>52.137901306152344</c:v>
                      </c:pt>
                      <c:pt idx="18">
                        <c:v>163.20451354980469</c:v>
                      </c:pt>
                      <c:pt idx="19">
                        <c:v>178.11135864257813</c:v>
                      </c:pt>
                      <c:pt idx="20">
                        <c:v>192.942138671875</c:v>
                      </c:pt>
                      <c:pt idx="21">
                        <c:v>208.39588928222656</c:v>
                      </c:pt>
                      <c:pt idx="22">
                        <c:v>216.60533142089844</c:v>
                      </c:pt>
                      <c:pt idx="23">
                        <c:v>216.4073486328125</c:v>
                      </c:pt>
                      <c:pt idx="24">
                        <c:v>209.65888977050781</c:v>
                      </c:pt>
                      <c:pt idx="25">
                        <c:v>199.11225891113281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2">
                        <c:v>88.1865234375</c:v>
                      </c:pt>
                      <c:pt idx="13">
                        <c:v>45.780784606933594</c:v>
                      </c:pt>
                      <c:pt idx="14">
                        <c:v>17.952445983886719</c:v>
                      </c:pt>
                      <c:pt idx="15">
                        <c:v>6.9559469223022461</c:v>
                      </c:pt>
                      <c:pt idx="16">
                        <c:v>-3.2351107597351074</c:v>
                      </c:pt>
                      <c:pt idx="17">
                        <c:v>-10.6436767578125</c:v>
                      </c:pt>
                      <c:pt idx="18">
                        <c:v>61.990909576416016</c:v>
                      </c:pt>
                      <c:pt idx="19">
                        <c:v>206.83975219726563</c:v>
                      </c:pt>
                      <c:pt idx="20">
                        <c:v>353.67044067382813</c:v>
                      </c:pt>
                      <c:pt idx="21">
                        <c:v>503.50204467773438</c:v>
                      </c:pt>
                      <c:pt idx="22">
                        <c:v>645.93634033203125</c:v>
                      </c:pt>
                      <c:pt idx="23">
                        <c:v>724.93182373046875</c:v>
                      </c:pt>
                      <c:pt idx="24">
                        <c:v>729.822998046875</c:v>
                      </c:pt>
                      <c:pt idx="25">
                        <c:v>736.84375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-30.661701202392578</c:v>
                </c:pt>
                <c:pt idx="1">
                  <c:v>-69.602806091308594</c:v>
                </c:pt>
                <c:pt idx="2">
                  <c:v>-92.533035278320313</c:v>
                </c:pt>
                <c:pt idx="3">
                  <c:v>-112.09992980957031</c:v>
                </c:pt>
                <c:pt idx="4">
                  <c:v>-128.505126953125</c:v>
                </c:pt>
                <c:pt idx="5">
                  <c:v>-141.27409362792969</c:v>
                </c:pt>
                <c:pt idx="6">
                  <c:v>-152.45260620117188</c:v>
                </c:pt>
                <c:pt idx="7">
                  <c:v>-159.558837890625</c:v>
                </c:pt>
                <c:pt idx="8">
                  <c:v>-171.63551330566406</c:v>
                </c:pt>
                <c:pt idx="9">
                  <c:v>-183.2919921875</c:v>
                </c:pt>
                <c:pt idx="10">
                  <c:v>-179.68392944335938</c:v>
                </c:pt>
                <c:pt idx="11">
                  <c:v>-169.97596740722656</c:v>
                </c:pt>
                <c:pt idx="12">
                  <c:v>-159.87348937988281</c:v>
                </c:pt>
                <c:pt idx="13">
                  <c:v>-145.47634887695313</c:v>
                </c:pt>
                <c:pt idx="14">
                  <c:v>-134.04109191894531</c:v>
                </c:pt>
                <c:pt idx="15">
                  <c:v>-102.43820953369141</c:v>
                </c:pt>
                <c:pt idx="16">
                  <c:v>-35.015583038330078</c:v>
                </c:pt>
                <c:pt idx="17">
                  <c:v>33.815605163574219</c:v>
                </c:pt>
                <c:pt idx="18">
                  <c:v>103.72610473632813</c:v>
                </c:pt>
                <c:pt idx="19">
                  <c:v>119.47585296630859</c:v>
                </c:pt>
                <c:pt idx="20">
                  <c:v>136.20120239257813</c:v>
                </c:pt>
                <c:pt idx="21">
                  <c:v>153.04585266113281</c:v>
                </c:pt>
                <c:pt idx="22">
                  <c:v>158.49302673339844</c:v>
                </c:pt>
                <c:pt idx="23">
                  <c:v>158.79676818847656</c:v>
                </c:pt>
                <c:pt idx="24">
                  <c:v>154.982421875</c:v>
                </c:pt>
                <c:pt idx="25">
                  <c:v>147.65986633300781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0">
                  <c:v>187.37582397460938</c:v>
                </c:pt>
                <c:pt idx="1">
                  <c:v>108.67869567871094</c:v>
                </c:pt>
                <c:pt idx="2">
                  <c:v>59.848476409912109</c:v>
                </c:pt>
                <c:pt idx="3">
                  <c:v>26.693418502807617</c:v>
                </c:pt>
                <c:pt idx="4">
                  <c:v>-1.5078175067901611</c:v>
                </c:pt>
                <c:pt idx="5">
                  <c:v>-25.280288696289063</c:v>
                </c:pt>
                <c:pt idx="6">
                  <c:v>-44.807960510253906</c:v>
                </c:pt>
                <c:pt idx="7">
                  <c:v>-61.275489807128906</c:v>
                </c:pt>
                <c:pt idx="8">
                  <c:v>-78.465324401855469</c:v>
                </c:pt>
                <c:pt idx="9">
                  <c:v>-96.263633728027344</c:v>
                </c:pt>
                <c:pt idx="10">
                  <c:v>-111.551513671875</c:v>
                </c:pt>
                <c:pt idx="11">
                  <c:v>-113.68208312988281</c:v>
                </c:pt>
                <c:pt idx="12">
                  <c:v>-106.10533142089844</c:v>
                </c:pt>
                <c:pt idx="13">
                  <c:v>-98.018119812011719</c:v>
                </c:pt>
                <c:pt idx="14">
                  <c:v>-85.674774169921875</c:v>
                </c:pt>
                <c:pt idx="15">
                  <c:v>-76.502883911132813</c:v>
                </c:pt>
                <c:pt idx="16">
                  <c:v>-32.608234405517578</c:v>
                </c:pt>
                <c:pt idx="17">
                  <c:v>36.235076904296875</c:v>
                </c:pt>
                <c:pt idx="18">
                  <c:v>106.48636627197266</c:v>
                </c:pt>
                <c:pt idx="19">
                  <c:v>163.73281860351563</c:v>
                </c:pt>
                <c:pt idx="20">
                  <c:v>177.28617858886719</c:v>
                </c:pt>
                <c:pt idx="21">
                  <c:v>191.72825622558594</c:v>
                </c:pt>
                <c:pt idx="22">
                  <c:v>205.91455078125</c:v>
                </c:pt>
                <c:pt idx="23">
                  <c:v>220.54472351074219</c:v>
                </c:pt>
                <c:pt idx="24">
                  <c:v>222.13075256347656</c:v>
                </c:pt>
                <c:pt idx="25">
                  <c:v>218.11552429199219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8">
                  <c:v>24.702854156494141</c:v>
                </c:pt>
                <c:pt idx="9">
                  <c:v>-81.178413391113281</c:v>
                </c:pt>
                <c:pt idx="10">
                  <c:v>-113.74536895751953</c:v>
                </c:pt>
                <c:pt idx="11">
                  <c:v>-125.52846527099609</c:v>
                </c:pt>
                <c:pt idx="12">
                  <c:v>-131.39208984375</c:v>
                </c:pt>
                <c:pt idx="13">
                  <c:v>-131.38787841796875</c:v>
                </c:pt>
                <c:pt idx="14">
                  <c:v>-131.90251159667969</c:v>
                </c:pt>
                <c:pt idx="15">
                  <c:v>-128.45771789550781</c:v>
                </c:pt>
                <c:pt idx="16">
                  <c:v>-103.97850036621094</c:v>
                </c:pt>
                <c:pt idx="17">
                  <c:v>-44.764717102050781</c:v>
                </c:pt>
                <c:pt idx="18">
                  <c:v>20.178173065185547</c:v>
                </c:pt>
                <c:pt idx="19">
                  <c:v>91.5673828125</c:v>
                </c:pt>
                <c:pt idx="20">
                  <c:v>164.37129211425781</c:v>
                </c:pt>
                <c:pt idx="21">
                  <c:v>238.58943176269531</c:v>
                </c:pt>
                <c:pt idx="22">
                  <c:v>310.15670776367188</c:v>
                </c:pt>
                <c:pt idx="23">
                  <c:v>377.13479614257813</c:v>
                </c:pt>
                <c:pt idx="24">
                  <c:v>445.34335327148438</c:v>
                </c:pt>
                <c:pt idx="25">
                  <c:v>514.7821044921875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13">
                  <c:v>119.57355499267578</c:v>
                </c:pt>
                <c:pt idx="14">
                  <c:v>31.089698791503906</c:v>
                </c:pt>
                <c:pt idx="15">
                  <c:v>9.1029148101806641</c:v>
                </c:pt>
                <c:pt idx="16">
                  <c:v>-2.5243158340454102</c:v>
                </c:pt>
                <c:pt idx="17">
                  <c:v>-10.740739822387695</c:v>
                </c:pt>
                <c:pt idx="18">
                  <c:v>20.899347305297852</c:v>
                </c:pt>
                <c:pt idx="19">
                  <c:v>92.294776916503906</c:v>
                </c:pt>
                <c:pt idx="20">
                  <c:v>165.10508728027344</c:v>
                </c:pt>
                <c:pt idx="21">
                  <c:v>239.32986450195313</c:v>
                </c:pt>
                <c:pt idx="22">
                  <c:v>312.8316650390625</c:v>
                </c:pt>
                <c:pt idx="23">
                  <c:v>379.83544921875</c:v>
                </c:pt>
                <c:pt idx="24">
                  <c:v>448.07077026367188</c:v>
                </c:pt>
                <c:pt idx="25">
                  <c:v>517.5372314453125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4.3529238700866699</c:v>
                      </c:pt>
                      <c:pt idx="5">
                        <c:v>-31.262687683105469</c:v>
                      </c:pt>
                      <c:pt idx="6">
                        <c:v>-54.057621002197266</c:v>
                      </c:pt>
                      <c:pt idx="7">
                        <c:v>-77.078498840332031</c:v>
                      </c:pt>
                      <c:pt idx="8">
                        <c:v>-90.936576843261719</c:v>
                      </c:pt>
                      <c:pt idx="9">
                        <c:v>-108.781494140625</c:v>
                      </c:pt>
                      <c:pt idx="10">
                        <c:v>-125.43307495117188</c:v>
                      </c:pt>
                      <c:pt idx="11">
                        <c:v>-127.12086486816406</c:v>
                      </c:pt>
                      <c:pt idx="12">
                        <c:v>-120.79148101806641</c:v>
                      </c:pt>
                      <c:pt idx="13">
                        <c:v>-113.7149658203125</c:v>
                      </c:pt>
                      <c:pt idx="14">
                        <c:v>-101.11751556396484</c:v>
                      </c:pt>
                      <c:pt idx="15">
                        <c:v>-90.222000122070313</c:v>
                      </c:pt>
                      <c:pt idx="16">
                        <c:v>-30.199197769165039</c:v>
                      </c:pt>
                      <c:pt idx="17">
                        <c:v>38.643505096435547</c:v>
                      </c:pt>
                      <c:pt idx="18">
                        <c:v>108.89407348632813</c:v>
                      </c:pt>
                      <c:pt idx="19">
                        <c:v>150.66314697265625</c:v>
                      </c:pt>
                      <c:pt idx="20">
                        <c:v>165.8759765625</c:v>
                      </c:pt>
                      <c:pt idx="21">
                        <c:v>182.3265380859375</c:v>
                      </c:pt>
                      <c:pt idx="22">
                        <c:v>197.43305969238281</c:v>
                      </c:pt>
                      <c:pt idx="23">
                        <c:v>195.97286987304688</c:v>
                      </c:pt>
                      <c:pt idx="24">
                        <c:v>195.46810913085938</c:v>
                      </c:pt>
                      <c:pt idx="25">
                        <c:v>185.00782775878906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0">
                        <c:v>36.660575866699219</c:v>
                      </c:pt>
                      <c:pt idx="11">
                        <c:v>-44.09814453125</c:v>
                      </c:pt>
                      <c:pt idx="12">
                        <c:v>-68.276321411132813</c:v>
                      </c:pt>
                      <c:pt idx="13">
                        <c:v>-81.094917297363281</c:v>
                      </c:pt>
                      <c:pt idx="14">
                        <c:v>-86.40594482421875</c:v>
                      </c:pt>
                      <c:pt idx="15">
                        <c:v>-88.464096069335938</c:v>
                      </c:pt>
                      <c:pt idx="16">
                        <c:v>-86.49176025390625</c:v>
                      </c:pt>
                      <c:pt idx="17">
                        <c:v>-40.515632629394531</c:v>
                      </c:pt>
                      <c:pt idx="18">
                        <c:v>23.591747283935547</c:v>
                      </c:pt>
                      <c:pt idx="19">
                        <c:v>94.989227294921875</c:v>
                      </c:pt>
                      <c:pt idx="20">
                        <c:v>167.80123901367188</c:v>
                      </c:pt>
                      <c:pt idx="21">
                        <c:v>242.02732849121094</c:v>
                      </c:pt>
                      <c:pt idx="22">
                        <c:v>314.45590209960938</c:v>
                      </c:pt>
                      <c:pt idx="23">
                        <c:v>381.4385986328125</c:v>
                      </c:pt>
                      <c:pt idx="24">
                        <c:v>449.6517333984375</c:v>
                      </c:pt>
                      <c:pt idx="25">
                        <c:v>519.09686279296875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-30.661701202392578</c:v>
                </c:pt>
                <c:pt idx="1">
                  <c:v>-69.602806091308594</c:v>
                </c:pt>
                <c:pt idx="2">
                  <c:v>-92.533035278320313</c:v>
                </c:pt>
                <c:pt idx="3">
                  <c:v>-112.09992980957031</c:v>
                </c:pt>
                <c:pt idx="4">
                  <c:v>-128.505126953125</c:v>
                </c:pt>
                <c:pt idx="5">
                  <c:v>-141.27409362792969</c:v>
                </c:pt>
                <c:pt idx="6">
                  <c:v>-152.45260620117188</c:v>
                </c:pt>
                <c:pt idx="7">
                  <c:v>-159.558837890625</c:v>
                </c:pt>
                <c:pt idx="8">
                  <c:v>-171.63551330566406</c:v>
                </c:pt>
                <c:pt idx="9">
                  <c:v>-183.2919921875</c:v>
                </c:pt>
                <c:pt idx="10">
                  <c:v>-179.68392944335938</c:v>
                </c:pt>
                <c:pt idx="11">
                  <c:v>-169.97596740722656</c:v>
                </c:pt>
                <c:pt idx="12">
                  <c:v>-159.87348937988281</c:v>
                </c:pt>
                <c:pt idx="13">
                  <c:v>-145.47634887695313</c:v>
                </c:pt>
                <c:pt idx="14">
                  <c:v>-134.04109191894531</c:v>
                </c:pt>
                <c:pt idx="15">
                  <c:v>-102.43820953369141</c:v>
                </c:pt>
                <c:pt idx="16">
                  <c:v>-35.015583038330078</c:v>
                </c:pt>
                <c:pt idx="17">
                  <c:v>33.815605163574219</c:v>
                </c:pt>
                <c:pt idx="18">
                  <c:v>103.72610473632813</c:v>
                </c:pt>
                <c:pt idx="19">
                  <c:v>119.47585296630859</c:v>
                </c:pt>
                <c:pt idx="20">
                  <c:v>136.20120239257813</c:v>
                </c:pt>
                <c:pt idx="21">
                  <c:v>153.04585266113281</c:v>
                </c:pt>
                <c:pt idx="22">
                  <c:v>158.49302673339844</c:v>
                </c:pt>
                <c:pt idx="23">
                  <c:v>158.79676818847656</c:v>
                </c:pt>
                <c:pt idx="24">
                  <c:v>154.982421875</c:v>
                </c:pt>
                <c:pt idx="25">
                  <c:v>147.65986633300781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4">
                  <c:v>4.3529238700866699</c:v>
                </c:pt>
                <c:pt idx="5">
                  <c:v>-31.262687683105469</c:v>
                </c:pt>
                <c:pt idx="6">
                  <c:v>-54.057621002197266</c:v>
                </c:pt>
                <c:pt idx="7">
                  <c:v>-77.078498840332031</c:v>
                </c:pt>
                <c:pt idx="8">
                  <c:v>-90.936576843261719</c:v>
                </c:pt>
                <c:pt idx="9">
                  <c:v>-108.781494140625</c:v>
                </c:pt>
                <c:pt idx="10">
                  <c:v>-125.43307495117188</c:v>
                </c:pt>
                <c:pt idx="11">
                  <c:v>-127.12086486816406</c:v>
                </c:pt>
                <c:pt idx="12">
                  <c:v>-120.79148101806641</c:v>
                </c:pt>
                <c:pt idx="13">
                  <c:v>-113.7149658203125</c:v>
                </c:pt>
                <c:pt idx="14">
                  <c:v>-101.11751556396484</c:v>
                </c:pt>
                <c:pt idx="15">
                  <c:v>-90.222000122070313</c:v>
                </c:pt>
                <c:pt idx="16">
                  <c:v>-30.199197769165039</c:v>
                </c:pt>
                <c:pt idx="17">
                  <c:v>38.643505096435547</c:v>
                </c:pt>
                <c:pt idx="18">
                  <c:v>108.89407348632813</c:v>
                </c:pt>
                <c:pt idx="19">
                  <c:v>150.66314697265625</c:v>
                </c:pt>
                <c:pt idx="20">
                  <c:v>165.8759765625</c:v>
                </c:pt>
                <c:pt idx="21">
                  <c:v>182.3265380859375</c:v>
                </c:pt>
                <c:pt idx="22">
                  <c:v>197.43305969238281</c:v>
                </c:pt>
                <c:pt idx="23">
                  <c:v>195.97286987304688</c:v>
                </c:pt>
                <c:pt idx="24">
                  <c:v>195.46810913085938</c:v>
                </c:pt>
                <c:pt idx="25">
                  <c:v>185.00782775878906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8">
                  <c:v>24.702854156494141</c:v>
                </c:pt>
                <c:pt idx="9">
                  <c:v>-81.178413391113281</c:v>
                </c:pt>
                <c:pt idx="10">
                  <c:v>-113.74536895751953</c:v>
                </c:pt>
                <c:pt idx="11">
                  <c:v>-125.52846527099609</c:v>
                </c:pt>
                <c:pt idx="12">
                  <c:v>-131.39208984375</c:v>
                </c:pt>
                <c:pt idx="13">
                  <c:v>-131.38787841796875</c:v>
                </c:pt>
                <c:pt idx="14">
                  <c:v>-131.90251159667969</c:v>
                </c:pt>
                <c:pt idx="15">
                  <c:v>-128.45771789550781</c:v>
                </c:pt>
                <c:pt idx="16">
                  <c:v>-103.97850036621094</c:v>
                </c:pt>
                <c:pt idx="17">
                  <c:v>-44.764717102050781</c:v>
                </c:pt>
                <c:pt idx="18">
                  <c:v>20.178173065185547</c:v>
                </c:pt>
                <c:pt idx="19">
                  <c:v>91.5673828125</c:v>
                </c:pt>
                <c:pt idx="20">
                  <c:v>164.37129211425781</c:v>
                </c:pt>
                <c:pt idx="21">
                  <c:v>238.58943176269531</c:v>
                </c:pt>
                <c:pt idx="22">
                  <c:v>310.15670776367188</c:v>
                </c:pt>
                <c:pt idx="23">
                  <c:v>377.13479614257813</c:v>
                </c:pt>
                <c:pt idx="24">
                  <c:v>445.34335327148438</c:v>
                </c:pt>
                <c:pt idx="25">
                  <c:v>514.7821044921875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10">
                  <c:v>36.660575866699219</c:v>
                </c:pt>
                <c:pt idx="11">
                  <c:v>-44.09814453125</c:v>
                </c:pt>
                <c:pt idx="12">
                  <c:v>-68.276321411132813</c:v>
                </c:pt>
                <c:pt idx="13">
                  <c:v>-81.094917297363281</c:v>
                </c:pt>
                <c:pt idx="14">
                  <c:v>-86.40594482421875</c:v>
                </c:pt>
                <c:pt idx="15">
                  <c:v>-88.464096069335938</c:v>
                </c:pt>
                <c:pt idx="16">
                  <c:v>-86.49176025390625</c:v>
                </c:pt>
                <c:pt idx="17">
                  <c:v>-40.515632629394531</c:v>
                </c:pt>
                <c:pt idx="18">
                  <c:v>23.591747283935547</c:v>
                </c:pt>
                <c:pt idx="19">
                  <c:v>94.989227294921875</c:v>
                </c:pt>
                <c:pt idx="20">
                  <c:v>167.80123901367188</c:v>
                </c:pt>
                <c:pt idx="21">
                  <c:v>242.02732849121094</c:v>
                </c:pt>
                <c:pt idx="22">
                  <c:v>314.45590209960938</c:v>
                </c:pt>
                <c:pt idx="23">
                  <c:v>381.4385986328125</c:v>
                </c:pt>
                <c:pt idx="24">
                  <c:v>449.6517333984375</c:v>
                </c:pt>
                <c:pt idx="25">
                  <c:v>519.09686279296875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187.37582397460938</c:v>
                      </c:pt>
                      <c:pt idx="1">
                        <c:v>108.67869567871094</c:v>
                      </c:pt>
                      <c:pt idx="2">
                        <c:v>59.848476409912109</c:v>
                      </c:pt>
                      <c:pt idx="3">
                        <c:v>26.693418502807617</c:v>
                      </c:pt>
                      <c:pt idx="4">
                        <c:v>-1.5078175067901611</c:v>
                      </c:pt>
                      <c:pt idx="5">
                        <c:v>-25.280288696289063</c:v>
                      </c:pt>
                      <c:pt idx="6">
                        <c:v>-44.807960510253906</c:v>
                      </c:pt>
                      <c:pt idx="7">
                        <c:v>-61.275489807128906</c:v>
                      </c:pt>
                      <c:pt idx="8">
                        <c:v>-78.465324401855469</c:v>
                      </c:pt>
                      <c:pt idx="9">
                        <c:v>-96.263633728027344</c:v>
                      </c:pt>
                      <c:pt idx="10">
                        <c:v>-111.551513671875</c:v>
                      </c:pt>
                      <c:pt idx="11">
                        <c:v>-113.68208312988281</c:v>
                      </c:pt>
                      <c:pt idx="12">
                        <c:v>-106.10533142089844</c:v>
                      </c:pt>
                      <c:pt idx="13">
                        <c:v>-98.018119812011719</c:v>
                      </c:pt>
                      <c:pt idx="14">
                        <c:v>-85.674774169921875</c:v>
                      </c:pt>
                      <c:pt idx="15">
                        <c:v>-76.502883911132813</c:v>
                      </c:pt>
                      <c:pt idx="16">
                        <c:v>-32.608234405517578</c:v>
                      </c:pt>
                      <c:pt idx="17">
                        <c:v>36.235076904296875</c:v>
                      </c:pt>
                      <c:pt idx="18">
                        <c:v>106.48636627197266</c:v>
                      </c:pt>
                      <c:pt idx="19">
                        <c:v>163.73281860351563</c:v>
                      </c:pt>
                      <c:pt idx="20">
                        <c:v>177.28617858886719</c:v>
                      </c:pt>
                      <c:pt idx="21">
                        <c:v>191.72825622558594</c:v>
                      </c:pt>
                      <c:pt idx="22">
                        <c:v>205.91455078125</c:v>
                      </c:pt>
                      <c:pt idx="23">
                        <c:v>220.54472351074219</c:v>
                      </c:pt>
                      <c:pt idx="24">
                        <c:v>222.13075256347656</c:v>
                      </c:pt>
                      <c:pt idx="25">
                        <c:v>218.11552429199219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3">
                        <c:v>119.57355499267578</c:v>
                      </c:pt>
                      <c:pt idx="14">
                        <c:v>31.089698791503906</c:v>
                      </c:pt>
                      <c:pt idx="15">
                        <c:v>9.1029148101806641</c:v>
                      </c:pt>
                      <c:pt idx="16">
                        <c:v>-2.5243158340454102</c:v>
                      </c:pt>
                      <c:pt idx="17">
                        <c:v>-10.740739822387695</c:v>
                      </c:pt>
                      <c:pt idx="18">
                        <c:v>20.899347305297852</c:v>
                      </c:pt>
                      <c:pt idx="19">
                        <c:v>92.294776916503906</c:v>
                      </c:pt>
                      <c:pt idx="20">
                        <c:v>165.10508728027344</c:v>
                      </c:pt>
                      <c:pt idx="21">
                        <c:v>239.32986450195313</c:v>
                      </c:pt>
                      <c:pt idx="22">
                        <c:v>312.8316650390625</c:v>
                      </c:pt>
                      <c:pt idx="23">
                        <c:v>379.83544921875</c:v>
                      </c:pt>
                      <c:pt idx="24">
                        <c:v>448.07077026367188</c:v>
                      </c:pt>
                      <c:pt idx="25">
                        <c:v>517.5372314453125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0">
                  <c:v>194.0545654296875</c:v>
                </c:pt>
                <c:pt idx="1">
                  <c:v>125.19910430908203</c:v>
                </c:pt>
                <c:pt idx="2">
                  <c:v>57.792842864990234</c:v>
                </c:pt>
                <c:pt idx="3">
                  <c:v>-5.8935027122497559</c:v>
                </c:pt>
                <c:pt idx="4">
                  <c:v>-61.887474060058594</c:v>
                </c:pt>
                <c:pt idx="5">
                  <c:v>-101.23532104492188</c:v>
                </c:pt>
                <c:pt idx="6">
                  <c:v>-128.88616943359375</c:v>
                </c:pt>
                <c:pt idx="7">
                  <c:v>-152.34988403320313</c:v>
                </c:pt>
                <c:pt idx="8">
                  <c:v>-172.95695495605469</c:v>
                </c:pt>
                <c:pt idx="9">
                  <c:v>-187.95562744140625</c:v>
                </c:pt>
                <c:pt idx="10">
                  <c:v>-200.487548828125</c:v>
                </c:pt>
                <c:pt idx="11">
                  <c:v>-212.33244323730469</c:v>
                </c:pt>
                <c:pt idx="12">
                  <c:v>-219.69635009765625</c:v>
                </c:pt>
                <c:pt idx="13">
                  <c:v>-222.03077697753906</c:v>
                </c:pt>
                <c:pt idx="14">
                  <c:v>-205.20489501953125</c:v>
                </c:pt>
                <c:pt idx="15">
                  <c:v>-179.96656799316406</c:v>
                </c:pt>
                <c:pt idx="16">
                  <c:v>-119.52090454101563</c:v>
                </c:pt>
                <c:pt idx="17">
                  <c:v>-4.1320133209228516</c:v>
                </c:pt>
                <c:pt idx="18">
                  <c:v>113.6785888671875</c:v>
                </c:pt>
                <c:pt idx="19">
                  <c:v>158.726318359375</c:v>
                </c:pt>
                <c:pt idx="20">
                  <c:v>174.59541320800781</c:v>
                </c:pt>
                <c:pt idx="21">
                  <c:v>175.96530151367188</c:v>
                </c:pt>
                <c:pt idx="22">
                  <c:v>173.31790161132813</c:v>
                </c:pt>
                <c:pt idx="23">
                  <c:v>167.67416381835938</c:v>
                </c:pt>
                <c:pt idx="24">
                  <c:v>158.66703796386719</c:v>
                </c:pt>
                <c:pt idx="25">
                  <c:v>146.26559448242188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1">
                  <c:v>294.12246704101563</c:v>
                </c:pt>
                <c:pt idx="2">
                  <c:v>219.2359619140625</c:v>
                </c:pt>
                <c:pt idx="3">
                  <c:v>152.24806213378906</c:v>
                </c:pt>
                <c:pt idx="4">
                  <c:v>95.83526611328125</c:v>
                </c:pt>
                <c:pt idx="5">
                  <c:v>50.579208374023438</c:v>
                </c:pt>
                <c:pt idx="6">
                  <c:v>12.854941368103027</c:v>
                </c:pt>
                <c:pt idx="7">
                  <c:v>-20.495832443237305</c:v>
                </c:pt>
                <c:pt idx="8">
                  <c:v>-47.532054901123047</c:v>
                </c:pt>
                <c:pt idx="9">
                  <c:v>-70.451644897460938</c:v>
                </c:pt>
                <c:pt idx="10">
                  <c:v>-92.6737060546875</c:v>
                </c:pt>
                <c:pt idx="11">
                  <c:v>-114.20429992675781</c:v>
                </c:pt>
                <c:pt idx="12">
                  <c:v>-132.12518310546875</c:v>
                </c:pt>
                <c:pt idx="13">
                  <c:v>-139.00401306152344</c:v>
                </c:pt>
                <c:pt idx="14">
                  <c:v>-129.6531982421875</c:v>
                </c:pt>
                <c:pt idx="15">
                  <c:v>-108.66275787353516</c:v>
                </c:pt>
                <c:pt idx="16">
                  <c:v>-83.385894775390625</c:v>
                </c:pt>
                <c:pt idx="17">
                  <c:v>31.415716171264648</c:v>
                </c:pt>
                <c:pt idx="18">
                  <c:v>148.64962768554688</c:v>
                </c:pt>
                <c:pt idx="19">
                  <c:v>218.06301879882813</c:v>
                </c:pt>
                <c:pt idx="20">
                  <c:v>241.33270263671875</c:v>
                </c:pt>
                <c:pt idx="21">
                  <c:v>242.50398254394531</c:v>
                </c:pt>
                <c:pt idx="22">
                  <c:v>242.86380004882813</c:v>
                </c:pt>
                <c:pt idx="23">
                  <c:v>236.23881530761719</c:v>
                </c:pt>
                <c:pt idx="24">
                  <c:v>226.65647888183594</c:v>
                </c:pt>
                <c:pt idx="25">
                  <c:v>213.37576293945313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5">
                  <c:v>262.27261352539063</c:v>
                </c:pt>
                <c:pt idx="6">
                  <c:v>140.67828369140625</c:v>
                </c:pt>
                <c:pt idx="7">
                  <c:v>47.187454223632813</c:v>
                </c:pt>
                <c:pt idx="8">
                  <c:v>-15.498415946960449</c:v>
                </c:pt>
                <c:pt idx="9">
                  <c:v>-70.859855651855469</c:v>
                </c:pt>
                <c:pt idx="10">
                  <c:v>-108.3428955078125</c:v>
                </c:pt>
                <c:pt idx="11">
                  <c:v>-130.25201416015625</c:v>
                </c:pt>
                <c:pt idx="12">
                  <c:v>-140.67422485351563</c:v>
                </c:pt>
                <c:pt idx="13">
                  <c:v>-141.07260131835938</c:v>
                </c:pt>
                <c:pt idx="14">
                  <c:v>-144.9700927734375</c:v>
                </c:pt>
                <c:pt idx="15">
                  <c:v>-144.3402099609375</c:v>
                </c:pt>
                <c:pt idx="16">
                  <c:v>-67.505630493164063</c:v>
                </c:pt>
                <c:pt idx="17">
                  <c:v>68.192985534667969</c:v>
                </c:pt>
                <c:pt idx="18">
                  <c:v>205.55970764160156</c:v>
                </c:pt>
                <c:pt idx="19">
                  <c:v>346.1409912109375</c:v>
                </c:pt>
                <c:pt idx="20">
                  <c:v>484.177978515625</c:v>
                </c:pt>
                <c:pt idx="21">
                  <c:v>592.9482421875</c:v>
                </c:pt>
                <c:pt idx="22">
                  <c:v>704.4178466796875</c:v>
                </c:pt>
                <c:pt idx="23">
                  <c:v>734.00054931640625</c:v>
                </c:pt>
                <c:pt idx="24">
                  <c:v>765.202880859375</c:v>
                </c:pt>
                <c:pt idx="25">
                  <c:v>797.9820556640625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8">
                  <c:v>283.77206420898438</c:v>
                </c:pt>
                <c:pt idx="9">
                  <c:v>165.00985717773438</c:v>
                </c:pt>
                <c:pt idx="10">
                  <c:v>102.19850158691406</c:v>
                </c:pt>
                <c:pt idx="11">
                  <c:v>58.554046630859375</c:v>
                </c:pt>
                <c:pt idx="12">
                  <c:v>25.91242790222168</c:v>
                </c:pt>
                <c:pt idx="13">
                  <c:v>8.2768239974975586</c:v>
                </c:pt>
                <c:pt idx="14">
                  <c:v>-0.78347271680831909</c:v>
                </c:pt>
                <c:pt idx="15">
                  <c:v>-10.208086967468262</c:v>
                </c:pt>
                <c:pt idx="16">
                  <c:v>45.480915069580078</c:v>
                </c:pt>
                <c:pt idx="17">
                  <c:v>173.17027282714844</c:v>
                </c:pt>
                <c:pt idx="18">
                  <c:v>308.70318603515625</c:v>
                </c:pt>
                <c:pt idx="19">
                  <c:v>448.27066040039063</c:v>
                </c:pt>
                <c:pt idx="20">
                  <c:v>587.57537841796875</c:v>
                </c:pt>
                <c:pt idx="21">
                  <c:v>702.73333740234375</c:v>
                </c:pt>
                <c:pt idx="22">
                  <c:v>813.96246337890625</c:v>
                </c:pt>
                <c:pt idx="23">
                  <c:v>816.485595703125</c:v>
                </c:pt>
                <c:pt idx="24">
                  <c:v>830.6033935546875</c:v>
                </c:pt>
                <c:pt idx="25">
                  <c:v>856.81689453125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6">
                        <c:v>15.345649719238281</c:v>
                      </c:pt>
                      <c:pt idx="7">
                        <c:v>-17.909648895263672</c:v>
                      </c:pt>
                      <c:pt idx="8">
                        <c:v>-46.81365966796875</c:v>
                      </c:pt>
                      <c:pt idx="9">
                        <c:v>-78.124343872070313</c:v>
                      </c:pt>
                      <c:pt idx="10">
                        <c:v>-107.00632476806641</c:v>
                      </c:pt>
                      <c:pt idx="11">
                        <c:v>-125.25954437255859</c:v>
                      </c:pt>
                      <c:pt idx="12">
                        <c:v>-145.700927734375</c:v>
                      </c:pt>
                      <c:pt idx="13">
                        <c:v>-158.97331237792969</c:v>
                      </c:pt>
                      <c:pt idx="14">
                        <c:v>-155.14665222167969</c:v>
                      </c:pt>
                      <c:pt idx="15">
                        <c:v>-135.24745178222656</c:v>
                      </c:pt>
                      <c:pt idx="16">
                        <c:v>-108.95783996582031</c:v>
                      </c:pt>
                      <c:pt idx="17">
                        <c:v>6.3863673210144043</c:v>
                      </c:pt>
                      <c:pt idx="18">
                        <c:v>124.15396118164063</c:v>
                      </c:pt>
                      <c:pt idx="19">
                        <c:v>199.68324279785156</c:v>
                      </c:pt>
                      <c:pt idx="20">
                        <c:v>218.33338928222656</c:v>
                      </c:pt>
                      <c:pt idx="21">
                        <c:v>217.59701538085938</c:v>
                      </c:pt>
                      <c:pt idx="22">
                        <c:v>213.98625183105469</c:v>
                      </c:pt>
                      <c:pt idx="23">
                        <c:v>208.19618225097656</c:v>
                      </c:pt>
                      <c:pt idx="24">
                        <c:v>198.03785705566406</c:v>
                      </c:pt>
                      <c:pt idx="25">
                        <c:v>187.60525512695313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6">
                        <c:v>374.52810668945313</c:v>
                      </c:pt>
                      <c:pt idx="7">
                        <c:v>236.41607666015625</c:v>
                      </c:pt>
                      <c:pt idx="8">
                        <c:v>132.30123901367188</c:v>
                      </c:pt>
                      <c:pt idx="9">
                        <c:v>50.998760223388672</c:v>
                      </c:pt>
                      <c:pt idx="10">
                        <c:v>-11.564651489257813</c:v>
                      </c:pt>
                      <c:pt idx="11">
                        <c:v>-51.89642333984375</c:v>
                      </c:pt>
                      <c:pt idx="12">
                        <c:v>-75.558074951171875</c:v>
                      </c:pt>
                      <c:pt idx="13">
                        <c:v>-90.090927124023438</c:v>
                      </c:pt>
                      <c:pt idx="14">
                        <c:v>-95.044136047363281</c:v>
                      </c:pt>
                      <c:pt idx="15">
                        <c:v>-98.589363098144531</c:v>
                      </c:pt>
                      <c:pt idx="16">
                        <c:v>-61.587566375732422</c:v>
                      </c:pt>
                      <c:pt idx="17">
                        <c:v>73.319038391113281</c:v>
                      </c:pt>
                      <c:pt idx="18">
                        <c:v>211.07168579101563</c:v>
                      </c:pt>
                      <c:pt idx="19">
                        <c:v>351.95697021484375</c:v>
                      </c:pt>
                      <c:pt idx="20">
                        <c:v>495.08114624023438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0">
                  <c:v>194.0545654296875</c:v>
                </c:pt>
                <c:pt idx="1">
                  <c:v>125.19910430908203</c:v>
                </c:pt>
                <c:pt idx="2">
                  <c:v>57.792842864990234</c:v>
                </c:pt>
                <c:pt idx="3">
                  <c:v>-5.8935027122497559</c:v>
                </c:pt>
                <c:pt idx="4">
                  <c:v>-61.887474060058594</c:v>
                </c:pt>
                <c:pt idx="5">
                  <c:v>-101.23532104492188</c:v>
                </c:pt>
                <c:pt idx="6">
                  <c:v>-128.88616943359375</c:v>
                </c:pt>
                <c:pt idx="7">
                  <c:v>-152.34988403320313</c:v>
                </c:pt>
                <c:pt idx="8">
                  <c:v>-172.95695495605469</c:v>
                </c:pt>
                <c:pt idx="9">
                  <c:v>-187.95562744140625</c:v>
                </c:pt>
                <c:pt idx="10">
                  <c:v>-200.487548828125</c:v>
                </c:pt>
                <c:pt idx="11">
                  <c:v>-212.33244323730469</c:v>
                </c:pt>
                <c:pt idx="12">
                  <c:v>-219.69635009765625</c:v>
                </c:pt>
                <c:pt idx="13">
                  <c:v>-222.03077697753906</c:v>
                </c:pt>
                <c:pt idx="14">
                  <c:v>-205.20489501953125</c:v>
                </c:pt>
                <c:pt idx="15">
                  <c:v>-179.96656799316406</c:v>
                </c:pt>
                <c:pt idx="16">
                  <c:v>-119.52090454101563</c:v>
                </c:pt>
                <c:pt idx="17">
                  <c:v>-4.1320133209228516</c:v>
                </c:pt>
                <c:pt idx="18">
                  <c:v>113.6785888671875</c:v>
                </c:pt>
                <c:pt idx="19">
                  <c:v>158.726318359375</c:v>
                </c:pt>
                <c:pt idx="20">
                  <c:v>174.59541320800781</c:v>
                </c:pt>
                <c:pt idx="21">
                  <c:v>175.96530151367188</c:v>
                </c:pt>
                <c:pt idx="22">
                  <c:v>173.31790161132813</c:v>
                </c:pt>
                <c:pt idx="23">
                  <c:v>167.67416381835938</c:v>
                </c:pt>
                <c:pt idx="24">
                  <c:v>158.66703796386719</c:v>
                </c:pt>
                <c:pt idx="25">
                  <c:v>146.26559448242188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6">
                  <c:v>15.345649719238281</c:v>
                </c:pt>
                <c:pt idx="7">
                  <c:v>-17.909648895263672</c:v>
                </c:pt>
                <c:pt idx="8">
                  <c:v>-46.81365966796875</c:v>
                </c:pt>
                <c:pt idx="9">
                  <c:v>-78.124343872070313</c:v>
                </c:pt>
                <c:pt idx="10">
                  <c:v>-107.00632476806641</c:v>
                </c:pt>
                <c:pt idx="11">
                  <c:v>-125.25954437255859</c:v>
                </c:pt>
                <c:pt idx="12">
                  <c:v>-145.700927734375</c:v>
                </c:pt>
                <c:pt idx="13">
                  <c:v>-158.97331237792969</c:v>
                </c:pt>
                <c:pt idx="14">
                  <c:v>-155.14665222167969</c:v>
                </c:pt>
                <c:pt idx="15">
                  <c:v>-135.24745178222656</c:v>
                </c:pt>
                <c:pt idx="16">
                  <c:v>-108.95783996582031</c:v>
                </c:pt>
                <c:pt idx="17">
                  <c:v>6.3863673210144043</c:v>
                </c:pt>
                <c:pt idx="18">
                  <c:v>124.15396118164063</c:v>
                </c:pt>
                <c:pt idx="19">
                  <c:v>199.68324279785156</c:v>
                </c:pt>
                <c:pt idx="20">
                  <c:v>218.33338928222656</c:v>
                </c:pt>
                <c:pt idx="21">
                  <c:v>217.59701538085938</c:v>
                </c:pt>
                <c:pt idx="22">
                  <c:v>213.98625183105469</c:v>
                </c:pt>
                <c:pt idx="23">
                  <c:v>208.19618225097656</c:v>
                </c:pt>
                <c:pt idx="24">
                  <c:v>198.03785705566406</c:v>
                </c:pt>
                <c:pt idx="25">
                  <c:v>187.60525512695313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5">
                  <c:v>262.27261352539063</c:v>
                </c:pt>
                <c:pt idx="6">
                  <c:v>140.67828369140625</c:v>
                </c:pt>
                <c:pt idx="7">
                  <c:v>47.187454223632813</c:v>
                </c:pt>
                <c:pt idx="8">
                  <c:v>-15.498415946960449</c:v>
                </c:pt>
                <c:pt idx="9">
                  <c:v>-70.859855651855469</c:v>
                </c:pt>
                <c:pt idx="10">
                  <c:v>-108.3428955078125</c:v>
                </c:pt>
                <c:pt idx="11">
                  <c:v>-130.25201416015625</c:v>
                </c:pt>
                <c:pt idx="12">
                  <c:v>-140.67422485351563</c:v>
                </c:pt>
                <c:pt idx="13">
                  <c:v>-141.07260131835938</c:v>
                </c:pt>
                <c:pt idx="14">
                  <c:v>-144.9700927734375</c:v>
                </c:pt>
                <c:pt idx="15">
                  <c:v>-144.3402099609375</c:v>
                </c:pt>
                <c:pt idx="16">
                  <c:v>-67.505630493164063</c:v>
                </c:pt>
                <c:pt idx="17">
                  <c:v>68.192985534667969</c:v>
                </c:pt>
                <c:pt idx="18">
                  <c:v>205.55970764160156</c:v>
                </c:pt>
                <c:pt idx="19">
                  <c:v>346.1409912109375</c:v>
                </c:pt>
                <c:pt idx="20">
                  <c:v>484.177978515625</c:v>
                </c:pt>
                <c:pt idx="21">
                  <c:v>592.9482421875</c:v>
                </c:pt>
                <c:pt idx="22">
                  <c:v>704.4178466796875</c:v>
                </c:pt>
                <c:pt idx="23">
                  <c:v>734.00054931640625</c:v>
                </c:pt>
                <c:pt idx="24">
                  <c:v>765.202880859375</c:v>
                </c:pt>
                <c:pt idx="25">
                  <c:v>797.9820556640625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6">
                  <c:v>374.52810668945313</c:v>
                </c:pt>
                <c:pt idx="7">
                  <c:v>236.41607666015625</c:v>
                </c:pt>
                <c:pt idx="8">
                  <c:v>132.30123901367188</c:v>
                </c:pt>
                <c:pt idx="9">
                  <c:v>50.998760223388672</c:v>
                </c:pt>
                <c:pt idx="10">
                  <c:v>-11.564651489257813</c:v>
                </c:pt>
                <c:pt idx="11">
                  <c:v>-51.89642333984375</c:v>
                </c:pt>
                <c:pt idx="12">
                  <c:v>-75.558074951171875</c:v>
                </c:pt>
                <c:pt idx="13">
                  <c:v>-90.090927124023438</c:v>
                </c:pt>
                <c:pt idx="14">
                  <c:v>-95.044136047363281</c:v>
                </c:pt>
                <c:pt idx="15">
                  <c:v>-98.589363098144531</c:v>
                </c:pt>
                <c:pt idx="16">
                  <c:v>-61.587566375732422</c:v>
                </c:pt>
                <c:pt idx="17">
                  <c:v>73.319038391113281</c:v>
                </c:pt>
                <c:pt idx="18">
                  <c:v>211.07168579101563</c:v>
                </c:pt>
                <c:pt idx="19">
                  <c:v>351.95697021484375</c:v>
                </c:pt>
                <c:pt idx="20">
                  <c:v>495.08114624023438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294.12246704101563</c:v>
                      </c:pt>
                      <c:pt idx="2">
                        <c:v>219.2359619140625</c:v>
                      </c:pt>
                      <c:pt idx="3">
                        <c:v>152.24806213378906</c:v>
                      </c:pt>
                      <c:pt idx="4">
                        <c:v>95.83526611328125</c:v>
                      </c:pt>
                      <c:pt idx="5">
                        <c:v>50.579208374023438</c:v>
                      </c:pt>
                      <c:pt idx="6">
                        <c:v>12.854941368103027</c:v>
                      </c:pt>
                      <c:pt idx="7">
                        <c:v>-20.495832443237305</c:v>
                      </c:pt>
                      <c:pt idx="8">
                        <c:v>-47.532054901123047</c:v>
                      </c:pt>
                      <c:pt idx="9">
                        <c:v>-70.451644897460938</c:v>
                      </c:pt>
                      <c:pt idx="10">
                        <c:v>-92.6737060546875</c:v>
                      </c:pt>
                      <c:pt idx="11">
                        <c:v>-114.20429992675781</c:v>
                      </c:pt>
                      <c:pt idx="12">
                        <c:v>-132.12518310546875</c:v>
                      </c:pt>
                      <c:pt idx="13">
                        <c:v>-139.00401306152344</c:v>
                      </c:pt>
                      <c:pt idx="14">
                        <c:v>-129.6531982421875</c:v>
                      </c:pt>
                      <c:pt idx="15">
                        <c:v>-108.66275787353516</c:v>
                      </c:pt>
                      <c:pt idx="16">
                        <c:v>-83.385894775390625</c:v>
                      </c:pt>
                      <c:pt idx="17">
                        <c:v>31.415716171264648</c:v>
                      </c:pt>
                      <c:pt idx="18">
                        <c:v>148.64962768554688</c:v>
                      </c:pt>
                      <c:pt idx="19">
                        <c:v>218.06301879882813</c:v>
                      </c:pt>
                      <c:pt idx="20">
                        <c:v>241.33270263671875</c:v>
                      </c:pt>
                      <c:pt idx="21">
                        <c:v>242.50398254394531</c:v>
                      </c:pt>
                      <c:pt idx="22">
                        <c:v>242.86380004882813</c:v>
                      </c:pt>
                      <c:pt idx="23">
                        <c:v>236.23881530761719</c:v>
                      </c:pt>
                      <c:pt idx="24">
                        <c:v>226.65647888183594</c:v>
                      </c:pt>
                      <c:pt idx="25">
                        <c:v>213.37576293945313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8">
                        <c:v>283.77206420898438</c:v>
                      </c:pt>
                      <c:pt idx="9">
                        <c:v>165.00985717773438</c:v>
                      </c:pt>
                      <c:pt idx="10">
                        <c:v>102.19850158691406</c:v>
                      </c:pt>
                      <c:pt idx="11">
                        <c:v>58.554046630859375</c:v>
                      </c:pt>
                      <c:pt idx="12">
                        <c:v>25.91242790222168</c:v>
                      </c:pt>
                      <c:pt idx="13">
                        <c:v>8.2768239974975586</c:v>
                      </c:pt>
                      <c:pt idx="14">
                        <c:v>-0.78347271680831909</c:v>
                      </c:pt>
                      <c:pt idx="15">
                        <c:v>-10.208086967468262</c:v>
                      </c:pt>
                      <c:pt idx="16">
                        <c:v>45.480915069580078</c:v>
                      </c:pt>
                      <c:pt idx="17">
                        <c:v>173.17027282714844</c:v>
                      </c:pt>
                      <c:pt idx="18">
                        <c:v>308.70318603515625</c:v>
                      </c:pt>
                      <c:pt idx="19">
                        <c:v>448.27066040039063</c:v>
                      </c:pt>
                      <c:pt idx="20">
                        <c:v>587.57537841796875</c:v>
                      </c:pt>
                      <c:pt idx="21">
                        <c:v>702.73333740234375</c:v>
                      </c:pt>
                      <c:pt idx="22">
                        <c:v>813.96246337890625</c:v>
                      </c:pt>
                      <c:pt idx="23">
                        <c:v>816.485595703125</c:v>
                      </c:pt>
                      <c:pt idx="24">
                        <c:v>830.6033935546875</c:v>
                      </c:pt>
                      <c:pt idx="25">
                        <c:v>856.81689453125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Normal="100" workbookViewId="0">
      <selection activeCell="I17" sqref="I17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-183.30751037597656</v>
      </c>
      <c r="D4" s="9"/>
      <c r="E4" s="9">
        <f>+'6002'!AE11</f>
        <v>0.96</v>
      </c>
      <c r="F4" s="9">
        <f>+'6004'!AC11</f>
        <v>-183.2919921875</v>
      </c>
      <c r="G4" s="9"/>
      <c r="H4" s="9">
        <f>+'6004'!AE11</f>
        <v>0.94</v>
      </c>
      <c r="I4" s="9">
        <f>+'6005'!AC11</f>
        <v>-222.03077697753906</v>
      </c>
      <c r="J4" s="9"/>
      <c r="K4" s="10">
        <f>+'6005'!AE11</f>
        <v>0.98</v>
      </c>
    </row>
    <row r="5" spans="2:11" x14ac:dyDescent="0.25">
      <c r="B5" s="11" t="str">
        <f>+'6002'!B4</f>
        <v>ECO-BUR(2C) Con 4LT</v>
      </c>
      <c r="C5" s="12">
        <f>+'6002'!AC12</f>
        <v>-113.90024566650391</v>
      </c>
      <c r="D5" s="12">
        <f>+'6002'!AD12</f>
        <v>-69.407264709472656</v>
      </c>
      <c r="E5" s="12">
        <f>+'6002'!AE12</f>
        <v>0.97</v>
      </c>
      <c r="F5" s="12">
        <f>+'6004'!AC12</f>
        <v>-113.68208312988281</v>
      </c>
      <c r="G5" s="12">
        <f>+'6004'!AD12</f>
        <v>-69.609909057617188</v>
      </c>
      <c r="H5" s="12">
        <f>+'6004'!AE12</f>
        <v>0.96</v>
      </c>
      <c r="I5" s="12">
        <f>+'6005'!AC12</f>
        <v>-139.00401306152344</v>
      </c>
      <c r="J5" s="12">
        <f>+'6005'!AD12</f>
        <v>-83.026763916015625</v>
      </c>
      <c r="K5" s="13">
        <f>+'6005'!AE12</f>
        <v>0.98</v>
      </c>
    </row>
    <row r="6" spans="2:11" x14ac:dyDescent="0.25">
      <c r="B6" s="11" t="str">
        <f>+'6002'!B5</f>
        <v>CHI-PAN115(3A) Con 4LT</v>
      </c>
      <c r="C6" s="12">
        <f>+'6002'!AC13</f>
        <v>-122.63268280029297</v>
      </c>
      <c r="D6" s="12">
        <f>+'6002'!AD13</f>
        <v>-60.674827575683594</v>
      </c>
      <c r="E6" s="12">
        <f>+'6002'!AE13</f>
        <v>0.97</v>
      </c>
      <c r="F6" s="12">
        <f>+'6004'!AC13</f>
        <v>-127.12086486816406</v>
      </c>
      <c r="G6" s="12">
        <f>+'6004'!AD13</f>
        <v>-56.171127319335938</v>
      </c>
      <c r="H6" s="12">
        <f>+'6004'!AE13</f>
        <v>0.96</v>
      </c>
      <c r="I6" s="12">
        <f>+'6005'!AC13</f>
        <v>-158.97331237792969</v>
      </c>
      <c r="J6" s="12">
        <f>+'6005'!AD13</f>
        <v>-63.057464599609375</v>
      </c>
      <c r="K6" s="13">
        <f>+'6005'!AE13</f>
        <v>0.98</v>
      </c>
    </row>
    <row r="7" spans="2:11" x14ac:dyDescent="0.25">
      <c r="B7" s="11" t="str">
        <f>+'6002'!B6</f>
        <v>BASE refuerzos</v>
      </c>
      <c r="C7" s="12">
        <f>+'6002'!AC14</f>
        <v>-131.59716796875</v>
      </c>
      <c r="D7" s="12">
        <f>+'6002'!AD14</f>
        <v>-51.710342407226563</v>
      </c>
      <c r="E7" s="12">
        <f>+'6002'!AE14</f>
        <v>1</v>
      </c>
      <c r="F7" s="12">
        <f>+'6004'!AC14</f>
        <v>-131.90251159667969</v>
      </c>
      <c r="G7" s="12">
        <f>+'6004'!AD14</f>
        <v>-51.389480590820313</v>
      </c>
      <c r="H7" s="12">
        <f>+'6004'!AE14</f>
        <v>0.99</v>
      </c>
      <c r="I7" s="12">
        <f>+'6005'!AC14</f>
        <v>-144.9700927734375</v>
      </c>
      <c r="J7" s="12">
        <f>+'6005'!AD14</f>
        <v>-77.060684204101563</v>
      </c>
      <c r="K7" s="13">
        <f>+'6005'!AE14</f>
        <v>0.99</v>
      </c>
    </row>
    <row r="8" spans="2:11" x14ac:dyDescent="0.25">
      <c r="B8" s="11" t="str">
        <f>+'6002'!B7</f>
        <v>ECO-BUR(2C) Sin 4LT</v>
      </c>
      <c r="C8" s="12">
        <f>+'6002'!AC15</f>
        <v>-10.6436767578125</v>
      </c>
      <c r="D8" s="12">
        <f>+'6002'!AD15</f>
        <v>-172.66383361816406</v>
      </c>
      <c r="E8" s="12">
        <f>+'6002'!AE15</f>
        <v>1.02</v>
      </c>
      <c r="F8" s="12">
        <f>+'6004'!AC15</f>
        <v>-10.740739822387695</v>
      </c>
      <c r="G8" s="12">
        <f>+'6004'!AD15</f>
        <v>-172.5512523651123</v>
      </c>
      <c r="H8" s="12">
        <f>+'6004'!AE15</f>
        <v>1.02</v>
      </c>
      <c r="I8" s="12">
        <f>+'6005'!AC15</f>
        <v>-10.208086967468262</v>
      </c>
      <c r="J8" s="12">
        <f>+'6005'!AD15</f>
        <v>-211.8226900100708</v>
      </c>
      <c r="K8" s="13">
        <f>+'6005'!AE15</f>
        <v>1</v>
      </c>
    </row>
    <row r="9" spans="2:11" ht="15.75" thickBot="1" x14ac:dyDescent="0.3">
      <c r="B9" s="14" t="str">
        <f>+'6002'!B8</f>
        <v>CHI-PAN115(3A) Sin 4LT</v>
      </c>
      <c r="C9" s="15">
        <f>+'6002'!AC16</f>
        <v>-86.354736328125</v>
      </c>
      <c r="D9" s="15">
        <f>+'6002'!AD16</f>
        <v>-96.952774047851563</v>
      </c>
      <c r="E9" s="15">
        <f>+'6002'!AE16</f>
        <v>1</v>
      </c>
      <c r="F9" s="15">
        <f>+'6004'!AC16</f>
        <v>-88.464096069335938</v>
      </c>
      <c r="G9" s="15">
        <f>+'6004'!AD16</f>
        <v>-94.827896118164063</v>
      </c>
      <c r="H9" s="15">
        <f>+'6004'!AE16</f>
        <v>1</v>
      </c>
      <c r="I9" s="15">
        <f>+'6005'!AC16</f>
        <v>-98.589363098144531</v>
      </c>
      <c r="J9" s="15">
        <f>+'6005'!AD16</f>
        <v>-123.44141387939453</v>
      </c>
      <c r="K9" s="16">
        <f>+'6005'!AE16</f>
        <v>1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zoomScale="70" zoomScaleNormal="70" workbookViewId="0">
      <selection activeCell="N15" sqref="N15"/>
    </sheetView>
  </sheetViews>
  <sheetFormatPr baseColWidth="10" defaultColWidth="11.42578125" defaultRowHeight="13.5" x14ac:dyDescent="0.25"/>
  <cols>
    <col min="1" max="1" width="6.710937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137.39480590820313</v>
      </c>
      <c r="D3" s="3">
        <v>146.01933288574219</v>
      </c>
      <c r="E3" s="3">
        <v>154.11856079101563</v>
      </c>
      <c r="F3" s="3">
        <v>155.68461608886719</v>
      </c>
      <c r="G3" s="3">
        <v>155.32839965820313</v>
      </c>
      <c r="H3" s="3">
        <v>150.24087524414063</v>
      </c>
      <c r="I3" s="3">
        <v>131.75128173828125</v>
      </c>
      <c r="J3" s="3">
        <v>113.24327850341797</v>
      </c>
      <c r="K3" s="3">
        <v>35.564308166503906</v>
      </c>
      <c r="L3" s="3">
        <v>-73.286148071289063</v>
      </c>
      <c r="M3" s="3">
        <v>-137.48564147949219</v>
      </c>
      <c r="N3" s="3">
        <v>-150.53022766113281</v>
      </c>
      <c r="O3" s="3">
        <v>-166.65585327148438</v>
      </c>
      <c r="P3" s="3">
        <v>-177.85177612304688</v>
      </c>
      <c r="Q3" s="3">
        <v>-183.30751037597656</v>
      </c>
      <c r="R3" s="3">
        <v>-176.08694458007813</v>
      </c>
      <c r="S3" s="3">
        <v>-164.03266906738281</v>
      </c>
      <c r="T3" s="3">
        <v>-154.68257141113281</v>
      </c>
      <c r="U3" s="3">
        <v>-148.35774230957031</v>
      </c>
      <c r="V3" s="3">
        <v>-136.80992126464844</v>
      </c>
      <c r="W3" s="3">
        <v>-125.14421844482422</v>
      </c>
      <c r="X3" s="3">
        <v>-111.06944274902344</v>
      </c>
      <c r="Y3" s="3">
        <v>-95.393409729003906</v>
      </c>
      <c r="Z3" s="3">
        <v>-78.261375427246094</v>
      </c>
      <c r="AA3" s="3">
        <v>-58.301235198974609</v>
      </c>
      <c r="AB3" s="3">
        <v>-32.02215576171875</v>
      </c>
      <c r="AC3" s="3">
        <f t="shared" ref="AC3:AC8" si="0">+MIN(C3:W3)</f>
        <v>-183.30751037597656</v>
      </c>
    </row>
    <row r="4" spans="1:31" x14ac:dyDescent="0.25">
      <c r="A4" s="5">
        <v>6002</v>
      </c>
      <c r="B4" s="5" t="s">
        <v>11</v>
      </c>
      <c r="C4" s="3">
        <v>199.11225891113281</v>
      </c>
      <c r="D4" s="3">
        <v>209.65888977050781</v>
      </c>
      <c r="E4" s="3">
        <v>216.4073486328125</v>
      </c>
      <c r="F4" s="3">
        <v>216.60533142089844</v>
      </c>
      <c r="G4" s="3">
        <v>208.39588928222656</v>
      </c>
      <c r="H4" s="3">
        <v>192.942138671875</v>
      </c>
      <c r="I4" s="3">
        <v>178.11135864257813</v>
      </c>
      <c r="J4" s="3">
        <v>163.20451354980469</v>
      </c>
      <c r="K4" s="3">
        <v>52.137901306152344</v>
      </c>
      <c r="L4" s="3">
        <v>-56.464462280273438</v>
      </c>
      <c r="M4" s="3">
        <v>-82.911216735839844</v>
      </c>
      <c r="N4" s="3">
        <v>-96.333351135253906</v>
      </c>
      <c r="O4" s="3">
        <v>-105.56077575683594</v>
      </c>
      <c r="P4" s="3">
        <v>-113.90024566650391</v>
      </c>
      <c r="Q4" s="3">
        <v>-109.45951843261719</v>
      </c>
      <c r="R4" s="3">
        <v>-97.837898254394531</v>
      </c>
      <c r="S4" s="3">
        <v>-82.63385009765625</v>
      </c>
      <c r="T4" s="3">
        <v>-68.854881286621094</v>
      </c>
      <c r="U4" s="3">
        <v>-53.836387634277344</v>
      </c>
      <c r="V4" s="3">
        <v>-40.560253143310547</v>
      </c>
      <c r="W4" s="3">
        <v>-24.900239944458008</v>
      </c>
      <c r="X4" s="3">
        <v>-7.4466509819030762</v>
      </c>
      <c r="Y4" s="3">
        <v>11.925796508789063</v>
      </c>
      <c r="Z4" s="3">
        <v>32.182968139648438</v>
      </c>
      <c r="AA4" s="3">
        <v>54.426361083984375</v>
      </c>
      <c r="AB4" s="3">
        <v>79.900985717773438</v>
      </c>
      <c r="AC4" s="3">
        <f t="shared" si="0"/>
        <v>-113.90024566650391</v>
      </c>
    </row>
    <row r="5" spans="1:31" x14ac:dyDescent="0.25">
      <c r="A5" s="5">
        <v>6002</v>
      </c>
      <c r="B5" s="5" t="s">
        <v>13</v>
      </c>
      <c r="C5" s="3">
        <v>172.5728759765625</v>
      </c>
      <c r="D5" s="3">
        <v>179.49102783203125</v>
      </c>
      <c r="E5" s="3">
        <v>187.47872924804688</v>
      </c>
      <c r="F5" s="3">
        <v>189.30329895019531</v>
      </c>
      <c r="G5" s="3">
        <v>190.33369445800781</v>
      </c>
      <c r="H5" s="3">
        <v>184.4154052734375</v>
      </c>
      <c r="I5" s="3">
        <v>167.05906677246094</v>
      </c>
      <c r="J5" s="3">
        <v>149.88798522949219</v>
      </c>
      <c r="K5" s="3">
        <v>70.963279724121094</v>
      </c>
      <c r="L5" s="3">
        <v>-36.615459442138672</v>
      </c>
      <c r="M5" s="3">
        <v>-96.336006164550781</v>
      </c>
      <c r="N5" s="3">
        <v>-105.11362457275391</v>
      </c>
      <c r="O5" s="3">
        <v>-116.44522857666016</v>
      </c>
      <c r="P5" s="3">
        <v>-122.63268280029297</v>
      </c>
      <c r="Q5" s="3">
        <v>-121.84681701660156</v>
      </c>
      <c r="R5" s="3">
        <v>-110.73691558837891</v>
      </c>
      <c r="S5" s="3">
        <v>-95.221977233886719</v>
      </c>
      <c r="T5" s="3">
        <v>-81.383285522460938</v>
      </c>
      <c r="U5" s="3">
        <v>-69.315948486328125</v>
      </c>
      <c r="V5" s="3">
        <v>-52.611518859863281</v>
      </c>
      <c r="W5" s="3">
        <v>-36.175113677978516</v>
      </c>
      <c r="X5" s="3">
        <v>-18.774028778076172</v>
      </c>
      <c r="Y5" s="3">
        <v>-0.96541249752044678</v>
      </c>
      <c r="Z5" s="3">
        <v>19.818248748779297</v>
      </c>
      <c r="AC5" s="3">
        <f t="shared" si="0"/>
        <v>-122.63268280029297</v>
      </c>
    </row>
    <row r="6" spans="1:31" x14ac:dyDescent="0.25">
      <c r="A6" s="5">
        <v>6002</v>
      </c>
      <c r="B6" s="5" t="s">
        <v>16</v>
      </c>
      <c r="C6" s="3">
        <v>632.52685546875</v>
      </c>
      <c r="D6" s="3">
        <v>627.765869140625</v>
      </c>
      <c r="E6" s="3">
        <v>619.43896484375</v>
      </c>
      <c r="F6" s="3">
        <v>608.5325927734375</v>
      </c>
      <c r="G6" s="3">
        <v>491.76007080078125</v>
      </c>
      <c r="H6" s="3">
        <v>346.70953369140625</v>
      </c>
      <c r="I6" s="3">
        <v>199.91534423828125</v>
      </c>
      <c r="J6" s="3">
        <v>55.098796844482422</v>
      </c>
      <c r="K6" s="3">
        <v>-86.034629821777344</v>
      </c>
      <c r="L6" s="3">
        <v>-128.18911743164063</v>
      </c>
      <c r="M6" s="3">
        <v>-131.59716796875</v>
      </c>
      <c r="N6" s="3">
        <v>-129.69186401367188</v>
      </c>
      <c r="O6" s="3">
        <v>-129.65281677246094</v>
      </c>
      <c r="P6" s="3">
        <v>-124.49489593505859</v>
      </c>
      <c r="Q6" s="3">
        <v>-111.23004150390625</v>
      </c>
      <c r="R6" s="3">
        <v>-89.878997802734375</v>
      </c>
      <c r="S6" s="3">
        <v>-53.689785003662109</v>
      </c>
      <c r="T6" s="3">
        <v>-7.7705202102661133</v>
      </c>
      <c r="U6" s="3">
        <v>49.085601806640625</v>
      </c>
      <c r="V6" s="3">
        <v>216.32382202148438</v>
      </c>
      <c r="AC6" s="3">
        <f t="shared" si="0"/>
        <v>-131.59716796875</v>
      </c>
    </row>
    <row r="7" spans="1:31" x14ac:dyDescent="0.25">
      <c r="A7" s="5">
        <v>6002</v>
      </c>
      <c r="B7" s="5" t="s">
        <v>15</v>
      </c>
      <c r="C7" s="3">
        <v>736.84375</v>
      </c>
      <c r="D7" s="3">
        <v>729.822998046875</v>
      </c>
      <c r="E7" s="3">
        <v>724.93182373046875</v>
      </c>
      <c r="F7" s="3">
        <v>645.93634033203125</v>
      </c>
      <c r="G7" s="3">
        <v>503.50204467773438</v>
      </c>
      <c r="H7" s="3">
        <v>353.67044067382813</v>
      </c>
      <c r="I7" s="3">
        <v>206.83975219726563</v>
      </c>
      <c r="J7" s="3">
        <v>61.990909576416016</v>
      </c>
      <c r="K7" s="3">
        <v>-10.6436767578125</v>
      </c>
      <c r="L7" s="3">
        <v>-3.2351107597351074</v>
      </c>
      <c r="M7" s="3">
        <v>6.9559469223022461</v>
      </c>
      <c r="N7" s="3">
        <v>17.952445983886719</v>
      </c>
      <c r="O7" s="3">
        <v>45.780784606933594</v>
      </c>
      <c r="P7" s="3">
        <v>88.1865234375</v>
      </c>
      <c r="AC7" s="3">
        <f t="shared" si="0"/>
        <v>-10.6436767578125</v>
      </c>
    </row>
    <row r="8" spans="1:31" x14ac:dyDescent="0.25">
      <c r="A8" s="5">
        <v>6002</v>
      </c>
      <c r="B8" s="5" t="s">
        <v>14</v>
      </c>
      <c r="C8" s="3">
        <v>669.668701171875</v>
      </c>
      <c r="D8" s="3">
        <v>662.340087890625</v>
      </c>
      <c r="E8" s="3">
        <v>653.90594482421875</v>
      </c>
      <c r="F8" s="3">
        <v>641.393798828125</v>
      </c>
      <c r="G8" s="3">
        <v>522.882080078125</v>
      </c>
      <c r="H8" s="3">
        <v>377.41156005859375</v>
      </c>
      <c r="I8" s="3">
        <v>231.59349060058594</v>
      </c>
      <c r="J8" s="3">
        <v>87.894187927246094</v>
      </c>
      <c r="K8" s="3">
        <v>-51.693504333496094</v>
      </c>
      <c r="L8" s="3">
        <v>-85.262825012207031</v>
      </c>
      <c r="M8" s="3">
        <v>-86.354736328125</v>
      </c>
      <c r="N8" s="3">
        <v>-79.157997131347656</v>
      </c>
      <c r="O8" s="3">
        <v>-73.775444030761719</v>
      </c>
      <c r="P8" s="3">
        <v>-61.705333709716797</v>
      </c>
      <c r="Q8" s="3">
        <v>-42.694461822509766</v>
      </c>
      <c r="R8" s="3">
        <v>-13.129191398620605</v>
      </c>
      <c r="S8" s="3">
        <v>31.243499755859375</v>
      </c>
      <c r="T8" s="3">
        <v>88.770904541015625</v>
      </c>
      <c r="U8" s="3">
        <v>197.65016174316406</v>
      </c>
      <c r="AC8" s="3">
        <f t="shared" si="0"/>
        <v>-86.354736328125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H16" si="1">+HLOOKUP(C$10,$C$2:$AB$8,$A11,FALSE)</f>
        <v>-32.02215576171875</v>
      </c>
      <c r="D11" s="3">
        <f t="shared" si="1"/>
        <v>-58.301235198974609</v>
      </c>
      <c r="E11" s="3">
        <f t="shared" si="1"/>
        <v>-78.261375427246094</v>
      </c>
      <c r="F11" s="3">
        <f t="shared" ref="F11:M16" si="2">+HLOOKUP(F$10,$C$2:$AB$8,$A11,FALSE)</f>
        <v>-95.393409729003906</v>
      </c>
      <c r="G11" s="3">
        <f t="shared" si="2"/>
        <v>-111.06944274902344</v>
      </c>
      <c r="H11" s="3">
        <f t="shared" si="2"/>
        <v>-125.14421844482422</v>
      </c>
      <c r="I11" s="3">
        <f t="shared" si="2"/>
        <v>-136.80992126464844</v>
      </c>
      <c r="J11" s="3">
        <f t="shared" si="2"/>
        <v>-148.35774230957031</v>
      </c>
      <c r="K11" s="3">
        <f t="shared" si="2"/>
        <v>-154.68257141113281</v>
      </c>
      <c r="L11" s="3">
        <f t="shared" si="2"/>
        <v>-164.03266906738281</v>
      </c>
      <c r="M11" s="3">
        <f t="shared" si="2"/>
        <v>-176.08694458007813</v>
      </c>
      <c r="N11" s="3">
        <f>+HLOOKUP(N$10,$C$2:$AB$8,$A11,FALSE)</f>
        <v>-183.30751037597656</v>
      </c>
      <c r="O11" s="3">
        <f>+HLOOKUP(O$10,$C$2:$AB$8,$A11,FALSE)</f>
        <v>-177.85177612304688</v>
      </c>
      <c r="P11" s="3">
        <f t="shared" ref="P11:AB16" si="3">+HLOOKUP(P$10,$C$2:$AB$8,$A11,FALSE)</f>
        <v>-166.65585327148438</v>
      </c>
      <c r="Q11" s="3">
        <f t="shared" si="3"/>
        <v>-150.53022766113281</v>
      </c>
      <c r="R11" s="3">
        <f t="shared" si="3"/>
        <v>-137.48564147949219</v>
      </c>
      <c r="S11" s="3">
        <f t="shared" si="3"/>
        <v>-73.286148071289063</v>
      </c>
      <c r="T11" s="3">
        <f t="shared" si="3"/>
        <v>35.564308166503906</v>
      </c>
      <c r="U11" s="3">
        <f t="shared" si="3"/>
        <v>113.24327850341797</v>
      </c>
      <c r="V11" s="3">
        <f t="shared" si="3"/>
        <v>131.75128173828125</v>
      </c>
      <c r="W11" s="3">
        <f t="shared" si="3"/>
        <v>150.24087524414063</v>
      </c>
      <c r="X11" s="3">
        <f t="shared" si="3"/>
        <v>155.32839965820313</v>
      </c>
      <c r="Y11" s="3">
        <f t="shared" si="3"/>
        <v>155.68461608886719</v>
      </c>
      <c r="Z11" s="3">
        <f t="shared" si="3"/>
        <v>154.11856079101563</v>
      </c>
      <c r="AA11" s="3">
        <f t="shared" si="3"/>
        <v>146.01933288574219</v>
      </c>
      <c r="AB11" s="3">
        <f t="shared" si="3"/>
        <v>137.39480590820313</v>
      </c>
      <c r="AC11" s="3">
        <f t="shared" ref="AC11:AC16" si="4">+MIN(C11:W11)</f>
        <v>-183.30751037597656</v>
      </c>
      <c r="AE11" s="1">
        <f>+HLOOKUP($AC11,$C11:$AB$17,7,FALSE)</f>
        <v>0.96</v>
      </c>
    </row>
    <row r="12" spans="1:31" x14ac:dyDescent="0.25">
      <c r="A12" s="5">
        <f>+A11+1</f>
        <v>3</v>
      </c>
      <c r="B12" s="5" t="str">
        <f>+B4</f>
        <v>ECO-BUR(2C) Con 4LT</v>
      </c>
      <c r="C12" s="3">
        <f t="shared" si="1"/>
        <v>79.900985717773438</v>
      </c>
      <c r="D12" s="3">
        <f t="shared" si="1"/>
        <v>54.426361083984375</v>
      </c>
      <c r="E12" s="3">
        <f t="shared" si="1"/>
        <v>32.182968139648438</v>
      </c>
      <c r="F12" s="3">
        <f t="shared" si="1"/>
        <v>11.925796508789063</v>
      </c>
      <c r="G12" s="3">
        <f t="shared" si="1"/>
        <v>-7.4466509819030762</v>
      </c>
      <c r="H12" s="3">
        <f t="shared" si="1"/>
        <v>-24.900239944458008</v>
      </c>
      <c r="I12" s="3">
        <f t="shared" si="2"/>
        <v>-40.560253143310547</v>
      </c>
      <c r="J12" s="3">
        <f t="shared" si="2"/>
        <v>-53.836387634277344</v>
      </c>
      <c r="K12" s="3">
        <f t="shared" si="2"/>
        <v>-68.854881286621094</v>
      </c>
      <c r="L12" s="3">
        <f t="shared" si="2"/>
        <v>-82.63385009765625</v>
      </c>
      <c r="M12" s="3">
        <f t="shared" si="2"/>
        <v>-97.837898254394531</v>
      </c>
      <c r="N12" s="3">
        <f t="shared" ref="N12:O16" si="5">+HLOOKUP(N$10,$C$2:$AB$8,$A12,FALSE)</f>
        <v>-109.45951843261719</v>
      </c>
      <c r="O12" s="3">
        <f t="shared" si="5"/>
        <v>-113.90024566650391</v>
      </c>
      <c r="P12" s="3">
        <f t="shared" si="3"/>
        <v>-105.56077575683594</v>
      </c>
      <c r="Q12" s="3">
        <f t="shared" si="3"/>
        <v>-96.333351135253906</v>
      </c>
      <c r="R12" s="3">
        <f t="shared" si="3"/>
        <v>-82.911216735839844</v>
      </c>
      <c r="S12" s="3">
        <f t="shared" si="3"/>
        <v>-56.464462280273438</v>
      </c>
      <c r="T12" s="3">
        <f t="shared" si="3"/>
        <v>52.137901306152344</v>
      </c>
      <c r="U12" s="3">
        <f t="shared" si="3"/>
        <v>163.20451354980469</v>
      </c>
      <c r="V12" s="3">
        <f t="shared" si="3"/>
        <v>178.11135864257813</v>
      </c>
      <c r="W12" s="3">
        <f t="shared" si="3"/>
        <v>192.942138671875</v>
      </c>
      <c r="X12" s="3">
        <f t="shared" si="3"/>
        <v>208.39588928222656</v>
      </c>
      <c r="Y12" s="3">
        <f t="shared" si="3"/>
        <v>216.60533142089844</v>
      </c>
      <c r="Z12" s="3">
        <f t="shared" si="3"/>
        <v>216.4073486328125</v>
      </c>
      <c r="AA12" s="3">
        <f t="shared" si="3"/>
        <v>209.65888977050781</v>
      </c>
      <c r="AB12" s="3">
        <f t="shared" si="3"/>
        <v>199.11225891113281</v>
      </c>
      <c r="AC12" s="3">
        <f t="shared" si="4"/>
        <v>-113.90024566650391</v>
      </c>
      <c r="AD12" s="3">
        <f>+$AC$11-AC12</f>
        <v>-69.407264709472656</v>
      </c>
      <c r="AE12" s="1">
        <f>+HLOOKUP($AC12,$C12:$AB$17,6,FALSE)</f>
        <v>0.97</v>
      </c>
    </row>
    <row r="13" spans="1:31" x14ac:dyDescent="0.25">
      <c r="A13" s="5">
        <f t="shared" ref="A13:A16" si="6">+A12+1</f>
        <v>4</v>
      </c>
      <c r="B13" s="5" t="str">
        <f>+B5</f>
        <v>CHI-PAN115(3A) Con 4LT</v>
      </c>
      <c r="C13" s="3"/>
      <c r="D13" s="3"/>
      <c r="E13" s="3">
        <f t="shared" si="1"/>
        <v>19.818248748779297</v>
      </c>
      <c r="F13" s="3">
        <f t="shared" si="1"/>
        <v>-0.96541249752044678</v>
      </c>
      <c r="G13" s="3">
        <f t="shared" si="2"/>
        <v>-18.774028778076172</v>
      </c>
      <c r="H13" s="3">
        <f t="shared" si="2"/>
        <v>-36.175113677978516</v>
      </c>
      <c r="I13" s="3">
        <f t="shared" si="2"/>
        <v>-52.611518859863281</v>
      </c>
      <c r="J13" s="3">
        <f t="shared" si="2"/>
        <v>-69.315948486328125</v>
      </c>
      <c r="K13" s="3">
        <f t="shared" si="2"/>
        <v>-81.383285522460938</v>
      </c>
      <c r="L13" s="3">
        <f t="shared" si="2"/>
        <v>-95.221977233886719</v>
      </c>
      <c r="M13" s="3">
        <f t="shared" si="2"/>
        <v>-110.73691558837891</v>
      </c>
      <c r="N13" s="3">
        <f t="shared" si="5"/>
        <v>-121.84681701660156</v>
      </c>
      <c r="O13" s="3">
        <f t="shared" si="5"/>
        <v>-122.63268280029297</v>
      </c>
      <c r="P13" s="3">
        <f t="shared" si="3"/>
        <v>-116.44522857666016</v>
      </c>
      <c r="Q13" s="3">
        <f t="shared" si="3"/>
        <v>-105.11362457275391</v>
      </c>
      <c r="R13" s="3">
        <f t="shared" si="3"/>
        <v>-96.336006164550781</v>
      </c>
      <c r="S13" s="3">
        <f t="shared" si="3"/>
        <v>-36.615459442138672</v>
      </c>
      <c r="T13" s="3">
        <f t="shared" si="3"/>
        <v>70.963279724121094</v>
      </c>
      <c r="U13" s="3">
        <f t="shared" si="3"/>
        <v>149.88798522949219</v>
      </c>
      <c r="V13" s="3">
        <f t="shared" si="3"/>
        <v>167.05906677246094</v>
      </c>
      <c r="W13" s="3">
        <f t="shared" si="3"/>
        <v>184.4154052734375</v>
      </c>
      <c r="X13" s="3">
        <f t="shared" si="3"/>
        <v>190.33369445800781</v>
      </c>
      <c r="Y13" s="3">
        <f t="shared" si="3"/>
        <v>189.30329895019531</v>
      </c>
      <c r="Z13" s="3">
        <f t="shared" si="3"/>
        <v>187.47872924804688</v>
      </c>
      <c r="AA13" s="3">
        <f t="shared" si="3"/>
        <v>179.49102783203125</v>
      </c>
      <c r="AB13" s="3">
        <f t="shared" si="3"/>
        <v>172.5728759765625</v>
      </c>
      <c r="AC13" s="3">
        <f t="shared" si="4"/>
        <v>-122.63268280029297</v>
      </c>
      <c r="AD13" s="3">
        <f t="shared" ref="AD13:AD16" si="7">+$AC$11-AC13</f>
        <v>-60.674827575683594</v>
      </c>
      <c r="AE13" s="1">
        <f>+HLOOKUP($AC13,$C13:$AB$17,5,FALSE)</f>
        <v>0.97</v>
      </c>
    </row>
    <row r="14" spans="1:31" x14ac:dyDescent="0.25">
      <c r="A14" s="5">
        <f t="shared" si="6"/>
        <v>5</v>
      </c>
      <c r="B14" s="5" t="str">
        <f t="shared" ref="B14:B15" si="8">+B6</f>
        <v>BASE refuerzos</v>
      </c>
      <c r="C14" s="3"/>
      <c r="D14" s="3"/>
      <c r="E14" s="3"/>
      <c r="F14" s="3"/>
      <c r="G14" s="3"/>
      <c r="H14" s="3"/>
      <c r="I14" s="3">
        <f t="shared" si="2"/>
        <v>216.32382202148438</v>
      </c>
      <c r="J14" s="3">
        <f t="shared" si="2"/>
        <v>49.085601806640625</v>
      </c>
      <c r="K14" s="3">
        <f t="shared" si="2"/>
        <v>-7.7705202102661133</v>
      </c>
      <c r="L14" s="3">
        <f t="shared" si="2"/>
        <v>-53.689785003662109</v>
      </c>
      <c r="M14" s="3">
        <f t="shared" si="2"/>
        <v>-89.878997802734375</v>
      </c>
      <c r="N14" s="3">
        <f t="shared" si="5"/>
        <v>-111.23004150390625</v>
      </c>
      <c r="O14" s="3">
        <f t="shared" si="5"/>
        <v>-124.49489593505859</v>
      </c>
      <c r="P14" s="3">
        <f t="shared" si="3"/>
        <v>-129.65281677246094</v>
      </c>
      <c r="Q14" s="3">
        <f t="shared" si="3"/>
        <v>-129.69186401367188</v>
      </c>
      <c r="R14" s="3">
        <f t="shared" si="3"/>
        <v>-131.59716796875</v>
      </c>
      <c r="S14" s="3">
        <f t="shared" si="3"/>
        <v>-128.18911743164063</v>
      </c>
      <c r="T14" s="3">
        <f t="shared" si="3"/>
        <v>-86.034629821777344</v>
      </c>
      <c r="U14" s="3">
        <f t="shared" si="3"/>
        <v>55.098796844482422</v>
      </c>
      <c r="V14" s="3">
        <f t="shared" si="3"/>
        <v>199.91534423828125</v>
      </c>
      <c r="W14" s="3">
        <f t="shared" si="3"/>
        <v>346.70953369140625</v>
      </c>
      <c r="X14" s="3">
        <f t="shared" si="3"/>
        <v>491.76007080078125</v>
      </c>
      <c r="Y14" s="3">
        <f t="shared" si="3"/>
        <v>608.5325927734375</v>
      </c>
      <c r="Z14" s="3">
        <f t="shared" si="3"/>
        <v>619.43896484375</v>
      </c>
      <c r="AA14" s="3">
        <f t="shared" si="3"/>
        <v>627.765869140625</v>
      </c>
      <c r="AB14" s="3">
        <f t="shared" si="3"/>
        <v>632.52685546875</v>
      </c>
      <c r="AC14" s="3">
        <f t="shared" si="4"/>
        <v>-131.59716796875</v>
      </c>
      <c r="AD14" s="3">
        <f t="shared" si="7"/>
        <v>-51.710342407226563</v>
      </c>
      <c r="AE14" s="1">
        <f>+HLOOKUP($AC14,$C14:$AB$17,4,FALSE)</f>
        <v>1</v>
      </c>
    </row>
    <row r="15" spans="1:31" x14ac:dyDescent="0.25">
      <c r="A15" s="5">
        <f t="shared" si="6"/>
        <v>6</v>
      </c>
      <c r="B15" s="5" t="str">
        <f t="shared" si="8"/>
        <v>ECO-BUR(2C)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si="5"/>
        <v>88.1865234375</v>
      </c>
      <c r="P15" s="3">
        <f t="shared" si="3"/>
        <v>45.780784606933594</v>
      </c>
      <c r="Q15" s="3">
        <f t="shared" si="3"/>
        <v>17.952445983886719</v>
      </c>
      <c r="R15" s="3">
        <f t="shared" si="3"/>
        <v>6.9559469223022461</v>
      </c>
      <c r="S15" s="3">
        <f t="shared" si="3"/>
        <v>-3.2351107597351074</v>
      </c>
      <c r="T15" s="3">
        <f t="shared" si="3"/>
        <v>-10.6436767578125</v>
      </c>
      <c r="U15" s="3">
        <f t="shared" si="3"/>
        <v>61.990909576416016</v>
      </c>
      <c r="V15" s="3">
        <f t="shared" si="3"/>
        <v>206.83975219726563</v>
      </c>
      <c r="W15" s="3">
        <f t="shared" si="3"/>
        <v>353.67044067382813</v>
      </c>
      <c r="X15" s="3">
        <f t="shared" si="3"/>
        <v>503.50204467773438</v>
      </c>
      <c r="Y15" s="3">
        <f t="shared" si="3"/>
        <v>645.93634033203125</v>
      </c>
      <c r="Z15" s="3">
        <f t="shared" si="3"/>
        <v>724.93182373046875</v>
      </c>
      <c r="AA15" s="3">
        <f t="shared" si="3"/>
        <v>729.822998046875</v>
      </c>
      <c r="AB15" s="3">
        <f t="shared" si="3"/>
        <v>736.84375</v>
      </c>
      <c r="AC15" s="3">
        <f t="shared" si="4"/>
        <v>-10.6436767578125</v>
      </c>
      <c r="AD15" s="3">
        <f t="shared" si="7"/>
        <v>-172.66383361816406</v>
      </c>
      <c r="AE15" s="1">
        <f>+HLOOKUP($AC15,$C15:$AB$17,3,FALSE)</f>
        <v>1.02</v>
      </c>
    </row>
    <row r="16" spans="1:31" x14ac:dyDescent="0.25">
      <c r="A16" s="5">
        <f t="shared" si="6"/>
        <v>7</v>
      </c>
      <c r="B16" s="5" t="str">
        <f>+B8</f>
        <v>CHI-PAN115(3A) Sin 4LT</v>
      </c>
      <c r="C16" s="3"/>
      <c r="D16" s="3"/>
      <c r="E16" s="3"/>
      <c r="F16" s="3"/>
      <c r="G16" s="3"/>
      <c r="H16" s="3"/>
      <c r="I16" s="3"/>
      <c r="J16" s="3">
        <f t="shared" si="2"/>
        <v>197.65016174316406</v>
      </c>
      <c r="K16" s="3">
        <f t="shared" si="2"/>
        <v>88.770904541015625</v>
      </c>
      <c r="L16" s="3">
        <f t="shared" si="2"/>
        <v>31.243499755859375</v>
      </c>
      <c r="M16" s="3">
        <f t="shared" si="2"/>
        <v>-13.129191398620605</v>
      </c>
      <c r="N16" s="3">
        <f t="shared" si="5"/>
        <v>-42.694461822509766</v>
      </c>
      <c r="O16" s="3">
        <f t="shared" si="5"/>
        <v>-61.705333709716797</v>
      </c>
      <c r="P16" s="3">
        <f t="shared" si="3"/>
        <v>-73.775444030761719</v>
      </c>
      <c r="Q16" s="3">
        <f t="shared" si="3"/>
        <v>-79.157997131347656</v>
      </c>
      <c r="R16" s="3">
        <f t="shared" si="3"/>
        <v>-86.354736328125</v>
      </c>
      <c r="S16" s="3">
        <f t="shared" si="3"/>
        <v>-85.262825012207031</v>
      </c>
      <c r="T16" s="3">
        <f t="shared" si="3"/>
        <v>-51.693504333496094</v>
      </c>
      <c r="U16" s="3">
        <f t="shared" si="3"/>
        <v>87.894187927246094</v>
      </c>
      <c r="V16" s="3">
        <f t="shared" si="3"/>
        <v>231.59349060058594</v>
      </c>
      <c r="W16" s="3">
        <f t="shared" si="3"/>
        <v>377.41156005859375</v>
      </c>
      <c r="X16" s="3">
        <f t="shared" si="3"/>
        <v>522.882080078125</v>
      </c>
      <c r="Y16" s="3">
        <f t="shared" si="3"/>
        <v>641.393798828125</v>
      </c>
      <c r="Z16" s="3">
        <f t="shared" si="3"/>
        <v>653.90594482421875</v>
      </c>
      <c r="AA16" s="3">
        <f t="shared" si="3"/>
        <v>662.340087890625</v>
      </c>
      <c r="AB16" s="3">
        <f t="shared" si="3"/>
        <v>669.668701171875</v>
      </c>
      <c r="AC16" s="3">
        <f t="shared" si="4"/>
        <v>-86.354736328125</v>
      </c>
      <c r="AD16" s="3">
        <f t="shared" si="7"/>
        <v>-96.952774047851563</v>
      </c>
      <c r="AE16" s="1">
        <f>+HLOOKUP($AC16,$C16:$AB$17,2,FALSE)</f>
        <v>1</v>
      </c>
    </row>
    <row r="17" spans="2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2:28" x14ac:dyDescent="0.25">
      <c r="C18" s="3"/>
      <c r="D18" s="3"/>
    </row>
    <row r="22" spans="2:28" x14ac:dyDescent="0.25">
      <c r="B22" s="5"/>
    </row>
  </sheetData>
  <mergeCells count="2">
    <mergeCell ref="A10:B10"/>
    <mergeCell ref="A2:B2"/>
  </mergeCells>
  <conditionalFormatting sqref="C11:AB16">
    <cfRule type="cellIs" dxfId="12" priority="9" operator="equal">
      <formula>$AC11</formula>
    </cfRule>
  </conditionalFormatting>
  <conditionalFormatting sqref="C3:AB3 Q4:W8">
    <cfRule type="cellIs" dxfId="11" priority="3" operator="equal">
      <formula>$AC3</formula>
    </cfRule>
  </conditionalFormatting>
  <conditionalFormatting sqref="C4:P6 X4:AB6">
    <cfRule type="cellIs" dxfId="10" priority="2" operator="equal">
      <formula>$AC4</formula>
    </cfRule>
  </conditionalFormatting>
  <conditionalFormatting sqref="C7:P8 X7:AB8">
    <cfRule type="cellIs" dxfId="9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70" zoomScaleNormal="70" workbookViewId="0">
      <selection activeCell="O15" sqref="O15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147.65986633300781</v>
      </c>
      <c r="D3" s="3">
        <v>154.982421875</v>
      </c>
      <c r="E3" s="3">
        <v>158.79676818847656</v>
      </c>
      <c r="F3" s="3">
        <v>158.49302673339844</v>
      </c>
      <c r="G3" s="3">
        <v>153.04585266113281</v>
      </c>
      <c r="H3" s="3">
        <v>136.20120239257813</v>
      </c>
      <c r="I3" s="3">
        <v>119.47585296630859</v>
      </c>
      <c r="J3" s="3">
        <v>103.72610473632813</v>
      </c>
      <c r="K3" s="3">
        <v>33.815605163574219</v>
      </c>
      <c r="L3" s="3">
        <v>-35.015583038330078</v>
      </c>
      <c r="M3" s="3">
        <v>-102.43820953369141</v>
      </c>
      <c r="N3" s="3">
        <v>-134.04109191894531</v>
      </c>
      <c r="O3" s="3">
        <v>-145.47634887695313</v>
      </c>
      <c r="P3" s="3">
        <v>-159.87348937988281</v>
      </c>
      <c r="Q3" s="3">
        <v>-169.97596740722656</v>
      </c>
      <c r="R3" s="3">
        <v>-179.68392944335938</v>
      </c>
      <c r="S3" s="3">
        <v>-183.2919921875</v>
      </c>
      <c r="T3" s="3">
        <v>-171.63551330566406</v>
      </c>
      <c r="U3" s="3">
        <v>-159.558837890625</v>
      </c>
      <c r="V3" s="3">
        <v>-152.45260620117188</v>
      </c>
      <c r="W3" s="3">
        <v>-141.27409362792969</v>
      </c>
      <c r="X3" s="3">
        <v>-128.505126953125</v>
      </c>
      <c r="Y3" s="3">
        <v>-112.09992980957031</v>
      </c>
      <c r="Z3" s="3">
        <v>-92.533035278320313</v>
      </c>
      <c r="AA3" s="3">
        <v>-69.602806091308594</v>
      </c>
      <c r="AB3" s="3">
        <v>-30.661701202392578</v>
      </c>
      <c r="AC3" s="3">
        <f t="shared" ref="AC3:AC8" si="0">+MIN(C3:W3)</f>
        <v>-183.2919921875</v>
      </c>
    </row>
    <row r="4" spans="1:31" x14ac:dyDescent="0.25">
      <c r="A4" s="5">
        <v>6004</v>
      </c>
      <c r="B4" s="5" t="s">
        <v>11</v>
      </c>
      <c r="C4" s="3">
        <v>218.11552429199219</v>
      </c>
      <c r="D4" s="3">
        <v>222.13075256347656</v>
      </c>
      <c r="E4" s="3">
        <v>220.54472351074219</v>
      </c>
      <c r="F4" s="3">
        <v>205.91455078125</v>
      </c>
      <c r="G4" s="3">
        <v>191.72825622558594</v>
      </c>
      <c r="H4" s="3">
        <v>177.28617858886719</v>
      </c>
      <c r="I4" s="3">
        <v>163.73281860351563</v>
      </c>
      <c r="J4" s="3">
        <v>106.48636627197266</v>
      </c>
      <c r="K4" s="3">
        <v>36.235076904296875</v>
      </c>
      <c r="L4" s="3">
        <v>-32.608234405517578</v>
      </c>
      <c r="M4" s="3">
        <v>-76.502883911132813</v>
      </c>
      <c r="N4" s="3">
        <v>-85.674774169921875</v>
      </c>
      <c r="O4" s="3">
        <v>-98.018119812011719</v>
      </c>
      <c r="P4" s="3">
        <v>-106.10533142089844</v>
      </c>
      <c r="Q4" s="3">
        <v>-113.68208312988281</v>
      </c>
      <c r="R4" s="3">
        <v>-111.551513671875</v>
      </c>
      <c r="S4" s="3">
        <v>-96.263633728027344</v>
      </c>
      <c r="T4" s="3">
        <v>-78.465324401855469</v>
      </c>
      <c r="U4" s="3">
        <v>-61.275489807128906</v>
      </c>
      <c r="V4" s="3">
        <v>-44.807960510253906</v>
      </c>
      <c r="W4" s="3">
        <v>-25.280288696289063</v>
      </c>
      <c r="X4" s="3">
        <v>-1.5078175067901611</v>
      </c>
      <c r="Y4" s="3">
        <v>26.693418502807617</v>
      </c>
      <c r="Z4" s="3">
        <v>59.848476409912109</v>
      </c>
      <c r="AA4" s="3">
        <v>108.67869567871094</v>
      </c>
      <c r="AB4" s="3">
        <v>187.37582397460938</v>
      </c>
      <c r="AC4" s="3">
        <f t="shared" si="0"/>
        <v>-113.68208312988281</v>
      </c>
    </row>
    <row r="5" spans="1:31" x14ac:dyDescent="0.25">
      <c r="A5" s="5">
        <v>6004</v>
      </c>
      <c r="B5" s="5" t="s">
        <v>13</v>
      </c>
      <c r="C5" s="3">
        <v>185.00782775878906</v>
      </c>
      <c r="D5" s="3">
        <v>195.46810913085938</v>
      </c>
      <c r="E5" s="3">
        <v>195.97286987304688</v>
      </c>
      <c r="F5" s="3">
        <v>197.43305969238281</v>
      </c>
      <c r="G5" s="3">
        <v>182.3265380859375</v>
      </c>
      <c r="H5" s="3">
        <v>165.8759765625</v>
      </c>
      <c r="I5" s="3">
        <v>150.66314697265625</v>
      </c>
      <c r="J5" s="3">
        <v>108.89407348632813</v>
      </c>
      <c r="K5" s="3">
        <v>38.643505096435547</v>
      </c>
      <c r="L5" s="3">
        <v>-30.199197769165039</v>
      </c>
      <c r="M5" s="3">
        <v>-90.222000122070313</v>
      </c>
      <c r="N5" s="3">
        <v>-101.11751556396484</v>
      </c>
      <c r="O5" s="3">
        <v>-113.7149658203125</v>
      </c>
      <c r="P5" s="3">
        <v>-120.79148101806641</v>
      </c>
      <c r="Q5" s="3">
        <v>-127.12086486816406</v>
      </c>
      <c r="R5" s="3">
        <v>-125.43307495117188</v>
      </c>
      <c r="S5" s="3">
        <v>-108.781494140625</v>
      </c>
      <c r="T5" s="3">
        <v>-90.936576843261719</v>
      </c>
      <c r="U5" s="3">
        <v>-77.078498840332031</v>
      </c>
      <c r="V5" s="3">
        <v>-54.057621002197266</v>
      </c>
      <c r="W5" s="3">
        <v>-31.262687683105469</v>
      </c>
      <c r="X5" s="3">
        <v>4.3529238700866699</v>
      </c>
      <c r="AC5" s="3">
        <f t="shared" si="0"/>
        <v>-127.12086486816406</v>
      </c>
    </row>
    <row r="6" spans="1:31" x14ac:dyDescent="0.25">
      <c r="A6" s="5">
        <v>6004</v>
      </c>
      <c r="B6" s="5" t="s">
        <v>12</v>
      </c>
      <c r="C6" s="3">
        <v>514.7821044921875</v>
      </c>
      <c r="D6" s="3">
        <v>445.34335327148438</v>
      </c>
      <c r="E6" s="3">
        <v>377.13479614257813</v>
      </c>
      <c r="F6" s="3">
        <v>310.15670776367188</v>
      </c>
      <c r="G6" s="3">
        <v>238.58943176269531</v>
      </c>
      <c r="H6" s="3">
        <v>164.37129211425781</v>
      </c>
      <c r="I6" s="3">
        <v>91.5673828125</v>
      </c>
      <c r="J6" s="3">
        <v>20.178173065185547</v>
      </c>
      <c r="K6" s="3">
        <v>-44.764717102050781</v>
      </c>
      <c r="L6" s="3">
        <v>-103.97850036621094</v>
      </c>
      <c r="M6" s="3">
        <v>-128.45771789550781</v>
      </c>
      <c r="N6" s="3">
        <v>-131.90251159667969</v>
      </c>
      <c r="O6" s="3">
        <v>-131.38787841796875</v>
      </c>
      <c r="P6" s="3">
        <v>-131.39208984375</v>
      </c>
      <c r="Q6" s="3">
        <v>-125.52846527099609</v>
      </c>
      <c r="R6" s="3">
        <v>-113.74536895751953</v>
      </c>
      <c r="S6" s="3">
        <v>-81.178413391113281</v>
      </c>
      <c r="T6" s="3">
        <v>24.702854156494141</v>
      </c>
      <c r="AC6" s="3">
        <f t="shared" si="0"/>
        <v>-131.90251159667969</v>
      </c>
    </row>
    <row r="7" spans="1:31" x14ac:dyDescent="0.25">
      <c r="A7" s="5">
        <v>6004</v>
      </c>
      <c r="B7" s="5" t="s">
        <v>15</v>
      </c>
      <c r="C7" s="3">
        <v>517.5372314453125</v>
      </c>
      <c r="D7" s="3">
        <v>448.07077026367188</v>
      </c>
      <c r="E7" s="3">
        <v>379.83544921875</v>
      </c>
      <c r="F7" s="3">
        <v>312.8316650390625</v>
      </c>
      <c r="G7" s="3">
        <v>239.32986450195313</v>
      </c>
      <c r="H7" s="3">
        <v>165.10508728027344</v>
      </c>
      <c r="I7" s="3">
        <v>92.294776916503906</v>
      </c>
      <c r="J7" s="3">
        <v>20.899347305297852</v>
      </c>
      <c r="K7" s="3">
        <v>-10.740739822387695</v>
      </c>
      <c r="L7" s="3">
        <v>-2.5243158340454102</v>
      </c>
      <c r="M7" s="3">
        <v>9.1029148101806641</v>
      </c>
      <c r="N7" s="3">
        <v>31.089698791503906</v>
      </c>
      <c r="O7" s="3">
        <v>119.57355499267578</v>
      </c>
      <c r="AC7" s="3">
        <f t="shared" si="0"/>
        <v>-10.740739822387695</v>
      </c>
    </row>
    <row r="8" spans="1:31" x14ac:dyDescent="0.25">
      <c r="A8" s="5">
        <v>6004</v>
      </c>
      <c r="B8" s="5" t="s">
        <v>14</v>
      </c>
      <c r="C8" s="3">
        <v>519.09686279296875</v>
      </c>
      <c r="D8" s="3">
        <v>449.6517333984375</v>
      </c>
      <c r="E8" s="3">
        <v>381.4385986328125</v>
      </c>
      <c r="F8" s="3">
        <v>314.45590209960938</v>
      </c>
      <c r="G8" s="3">
        <v>242.02732849121094</v>
      </c>
      <c r="H8" s="3">
        <v>167.80123901367188</v>
      </c>
      <c r="I8" s="3">
        <v>94.989227294921875</v>
      </c>
      <c r="J8" s="3">
        <v>23.591747283935547</v>
      </c>
      <c r="K8" s="3">
        <v>-40.515632629394531</v>
      </c>
      <c r="L8" s="3">
        <v>-86.49176025390625</v>
      </c>
      <c r="M8" s="3">
        <v>-88.464096069335938</v>
      </c>
      <c r="N8" s="3">
        <v>-86.40594482421875</v>
      </c>
      <c r="O8" s="3">
        <v>-81.094917297363281</v>
      </c>
      <c r="P8" s="3">
        <v>-68.276321411132813</v>
      </c>
      <c r="Q8" s="3">
        <v>-44.09814453125</v>
      </c>
      <c r="R8" s="3">
        <v>36.660575866699219</v>
      </c>
      <c r="AC8" s="3">
        <f t="shared" si="0"/>
        <v>-88.464096069335938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-30.661701202392578</v>
      </c>
      <c r="D11" s="3">
        <f t="shared" si="1"/>
        <v>-69.602806091308594</v>
      </c>
      <c r="E11" s="3">
        <f t="shared" si="1"/>
        <v>-92.533035278320313</v>
      </c>
      <c r="F11" s="3">
        <f t="shared" si="1"/>
        <v>-112.09992980957031</v>
      </c>
      <c r="G11" s="3">
        <f t="shared" ref="G11:O16" si="2">+HLOOKUP(G$10,$C$2:$AB$8,$A11,FALSE)</f>
        <v>-128.505126953125</v>
      </c>
      <c r="H11" s="3">
        <f t="shared" si="2"/>
        <v>-141.27409362792969</v>
      </c>
      <c r="I11" s="3">
        <f t="shared" si="2"/>
        <v>-152.45260620117188</v>
      </c>
      <c r="J11" s="3">
        <f t="shared" si="2"/>
        <v>-159.558837890625</v>
      </c>
      <c r="K11" s="3">
        <f t="shared" si="2"/>
        <v>-171.63551330566406</v>
      </c>
      <c r="L11" s="3">
        <f t="shared" si="2"/>
        <v>-183.2919921875</v>
      </c>
      <c r="M11" s="3">
        <f t="shared" si="2"/>
        <v>-179.68392944335938</v>
      </c>
      <c r="N11" s="3">
        <f>+HLOOKUP(N$10,$C$2:$AB$8,$A11,FALSE)</f>
        <v>-169.97596740722656</v>
      </c>
      <c r="O11" s="3">
        <f>+HLOOKUP(O$10,$C$2:$AB$8,$A11,FALSE)</f>
        <v>-159.87348937988281</v>
      </c>
      <c r="P11" s="3">
        <f t="shared" ref="P11:AB16" si="3">+HLOOKUP(P$10,$C$2:$AB$8,$A11,FALSE)</f>
        <v>-145.47634887695313</v>
      </c>
      <c r="Q11" s="3">
        <f t="shared" si="3"/>
        <v>-134.04109191894531</v>
      </c>
      <c r="R11" s="3">
        <f t="shared" si="3"/>
        <v>-102.43820953369141</v>
      </c>
      <c r="S11" s="3">
        <f t="shared" si="3"/>
        <v>-35.015583038330078</v>
      </c>
      <c r="T11" s="3">
        <f t="shared" si="3"/>
        <v>33.815605163574219</v>
      </c>
      <c r="U11" s="3">
        <f t="shared" si="3"/>
        <v>103.72610473632813</v>
      </c>
      <c r="V11" s="3">
        <f t="shared" si="3"/>
        <v>119.47585296630859</v>
      </c>
      <c r="W11" s="3">
        <f t="shared" si="3"/>
        <v>136.20120239257813</v>
      </c>
      <c r="X11" s="3">
        <f t="shared" si="3"/>
        <v>153.04585266113281</v>
      </c>
      <c r="Y11" s="3">
        <f t="shared" si="3"/>
        <v>158.49302673339844</v>
      </c>
      <c r="Z11" s="3">
        <f t="shared" si="3"/>
        <v>158.79676818847656</v>
      </c>
      <c r="AA11" s="3">
        <f t="shared" si="3"/>
        <v>154.982421875</v>
      </c>
      <c r="AB11" s="3">
        <f t="shared" si="3"/>
        <v>147.65986633300781</v>
      </c>
      <c r="AC11" s="3">
        <f t="shared" ref="AC11:AC16" si="4">+MIN(C11:W11)</f>
        <v>-183.2919921875</v>
      </c>
      <c r="AE11" s="1">
        <f>+HLOOKUP($AC11,$C11:$AB$17,7,FALSE)</f>
        <v>0.94</v>
      </c>
    </row>
    <row r="12" spans="1:31" x14ac:dyDescent="0.25">
      <c r="A12" s="5">
        <f>+A11+1</f>
        <v>3</v>
      </c>
      <c r="B12" s="5" t="str">
        <f t="shared" ref="B12:B15" si="5">+B4</f>
        <v>ECO-BUR(2C) Con 4LT</v>
      </c>
      <c r="C12" s="3">
        <f t="shared" si="1"/>
        <v>187.37582397460938</v>
      </c>
      <c r="D12" s="3">
        <f t="shared" si="1"/>
        <v>108.67869567871094</v>
      </c>
      <c r="E12" s="3">
        <f t="shared" si="1"/>
        <v>59.848476409912109</v>
      </c>
      <c r="F12" s="3">
        <f t="shared" si="1"/>
        <v>26.693418502807617</v>
      </c>
      <c r="G12" s="3">
        <f t="shared" si="1"/>
        <v>-1.5078175067901611</v>
      </c>
      <c r="H12" s="3">
        <f t="shared" si="1"/>
        <v>-25.280288696289063</v>
      </c>
      <c r="I12" s="3">
        <f t="shared" si="1"/>
        <v>-44.807960510253906</v>
      </c>
      <c r="J12" s="3">
        <f t="shared" si="2"/>
        <v>-61.275489807128906</v>
      </c>
      <c r="K12" s="3">
        <f t="shared" si="2"/>
        <v>-78.465324401855469</v>
      </c>
      <c r="L12" s="3">
        <f t="shared" si="2"/>
        <v>-96.263633728027344</v>
      </c>
      <c r="M12" s="3">
        <f t="shared" si="2"/>
        <v>-111.551513671875</v>
      </c>
      <c r="N12" s="3">
        <f t="shared" si="2"/>
        <v>-113.68208312988281</v>
      </c>
      <c r="O12" s="3">
        <f t="shared" si="2"/>
        <v>-106.10533142089844</v>
      </c>
      <c r="P12" s="3">
        <f t="shared" si="3"/>
        <v>-98.018119812011719</v>
      </c>
      <c r="Q12" s="3">
        <f t="shared" si="3"/>
        <v>-85.674774169921875</v>
      </c>
      <c r="R12" s="3">
        <f t="shared" si="3"/>
        <v>-76.502883911132813</v>
      </c>
      <c r="S12" s="3">
        <f t="shared" si="3"/>
        <v>-32.608234405517578</v>
      </c>
      <c r="T12" s="3">
        <f t="shared" si="3"/>
        <v>36.235076904296875</v>
      </c>
      <c r="U12" s="3">
        <f t="shared" si="3"/>
        <v>106.48636627197266</v>
      </c>
      <c r="V12" s="3">
        <f t="shared" si="3"/>
        <v>163.73281860351563</v>
      </c>
      <c r="W12" s="3">
        <f t="shared" si="3"/>
        <v>177.28617858886719</v>
      </c>
      <c r="X12" s="3">
        <f t="shared" si="3"/>
        <v>191.72825622558594</v>
      </c>
      <c r="Y12" s="3">
        <f t="shared" si="3"/>
        <v>205.91455078125</v>
      </c>
      <c r="Z12" s="3">
        <f t="shared" si="3"/>
        <v>220.54472351074219</v>
      </c>
      <c r="AA12" s="3">
        <f t="shared" si="3"/>
        <v>222.13075256347656</v>
      </c>
      <c r="AB12" s="3">
        <f t="shared" si="3"/>
        <v>218.11552429199219</v>
      </c>
      <c r="AC12" s="3">
        <f t="shared" si="4"/>
        <v>-113.68208312988281</v>
      </c>
      <c r="AD12" s="3">
        <f>+$AC$11-AC12</f>
        <v>-69.609909057617188</v>
      </c>
      <c r="AE12" s="1">
        <f>+HLOOKUP($AC12,$C12:$AB$17,6,FALSE)</f>
        <v>0.96</v>
      </c>
    </row>
    <row r="13" spans="1:31" x14ac:dyDescent="0.25">
      <c r="A13" s="5">
        <f t="shared" ref="A13:A16" si="6">+A12+1</f>
        <v>4</v>
      </c>
      <c r="B13" s="5" t="str">
        <f t="shared" si="5"/>
        <v>CHI-PAN115(3A) Con 4LT</v>
      </c>
      <c r="C13" s="3"/>
      <c r="D13" s="3"/>
      <c r="E13" s="3"/>
      <c r="F13" s="3"/>
      <c r="G13" s="3">
        <f t="shared" si="1"/>
        <v>4.3529238700866699</v>
      </c>
      <c r="H13" s="3">
        <f t="shared" si="1"/>
        <v>-31.262687683105469</v>
      </c>
      <c r="I13" s="3">
        <f t="shared" si="2"/>
        <v>-54.057621002197266</v>
      </c>
      <c r="J13" s="3">
        <f t="shared" si="2"/>
        <v>-77.078498840332031</v>
      </c>
      <c r="K13" s="3">
        <f t="shared" si="2"/>
        <v>-90.936576843261719</v>
      </c>
      <c r="L13" s="3">
        <f t="shared" si="2"/>
        <v>-108.781494140625</v>
      </c>
      <c r="M13" s="3">
        <f t="shared" si="2"/>
        <v>-125.43307495117188</v>
      </c>
      <c r="N13" s="3">
        <f t="shared" si="2"/>
        <v>-127.12086486816406</v>
      </c>
      <c r="O13" s="3">
        <f t="shared" si="2"/>
        <v>-120.79148101806641</v>
      </c>
      <c r="P13" s="3">
        <f t="shared" si="3"/>
        <v>-113.7149658203125</v>
      </c>
      <c r="Q13" s="3">
        <f t="shared" si="3"/>
        <v>-101.11751556396484</v>
      </c>
      <c r="R13" s="3">
        <f t="shared" si="3"/>
        <v>-90.222000122070313</v>
      </c>
      <c r="S13" s="3">
        <f t="shared" si="3"/>
        <v>-30.199197769165039</v>
      </c>
      <c r="T13" s="3">
        <f t="shared" si="3"/>
        <v>38.643505096435547</v>
      </c>
      <c r="U13" s="3">
        <f t="shared" si="3"/>
        <v>108.89407348632813</v>
      </c>
      <c r="V13" s="3">
        <f t="shared" si="3"/>
        <v>150.66314697265625</v>
      </c>
      <c r="W13" s="3">
        <f t="shared" si="3"/>
        <v>165.8759765625</v>
      </c>
      <c r="X13" s="3">
        <f t="shared" si="3"/>
        <v>182.3265380859375</v>
      </c>
      <c r="Y13" s="3">
        <f t="shared" si="3"/>
        <v>197.43305969238281</v>
      </c>
      <c r="Z13" s="3">
        <f t="shared" si="3"/>
        <v>195.97286987304688</v>
      </c>
      <c r="AA13" s="3">
        <f t="shared" si="3"/>
        <v>195.46810913085938</v>
      </c>
      <c r="AB13" s="3">
        <f t="shared" si="3"/>
        <v>185.00782775878906</v>
      </c>
      <c r="AC13" s="3">
        <f t="shared" si="4"/>
        <v>-127.12086486816406</v>
      </c>
      <c r="AD13" s="3">
        <f t="shared" ref="AD13:AD16" si="7">+$AC$11-AC13</f>
        <v>-56.171127319335938</v>
      </c>
      <c r="AE13" s="1">
        <f>+HLOOKUP($AC13,$C13:$AB$17,5,FALSE)</f>
        <v>0.96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/>
      <c r="G14" s="3"/>
      <c r="H14" s="3"/>
      <c r="I14" s="3"/>
      <c r="J14" s="3"/>
      <c r="K14" s="3">
        <f t="shared" si="2"/>
        <v>24.702854156494141</v>
      </c>
      <c r="L14" s="3">
        <f t="shared" si="2"/>
        <v>-81.178413391113281</v>
      </c>
      <c r="M14" s="3">
        <f t="shared" si="2"/>
        <v>-113.74536895751953</v>
      </c>
      <c r="N14" s="3">
        <f t="shared" si="2"/>
        <v>-125.52846527099609</v>
      </c>
      <c r="O14" s="3">
        <f t="shared" si="2"/>
        <v>-131.39208984375</v>
      </c>
      <c r="P14" s="3">
        <f t="shared" si="3"/>
        <v>-131.38787841796875</v>
      </c>
      <c r="Q14" s="3">
        <f t="shared" si="3"/>
        <v>-131.90251159667969</v>
      </c>
      <c r="R14" s="3">
        <f t="shared" si="3"/>
        <v>-128.45771789550781</v>
      </c>
      <c r="S14" s="3">
        <f t="shared" si="3"/>
        <v>-103.97850036621094</v>
      </c>
      <c r="T14" s="3">
        <f t="shared" si="3"/>
        <v>-44.764717102050781</v>
      </c>
      <c r="U14" s="3">
        <f t="shared" si="3"/>
        <v>20.178173065185547</v>
      </c>
      <c r="V14" s="3">
        <f t="shared" si="3"/>
        <v>91.5673828125</v>
      </c>
      <c r="W14" s="3">
        <f t="shared" si="3"/>
        <v>164.37129211425781</v>
      </c>
      <c r="X14" s="3">
        <f t="shared" si="3"/>
        <v>238.58943176269531</v>
      </c>
      <c r="Y14" s="3">
        <f t="shared" si="3"/>
        <v>310.15670776367188</v>
      </c>
      <c r="Z14" s="3">
        <f t="shared" si="3"/>
        <v>377.13479614257813</v>
      </c>
      <c r="AA14" s="3">
        <f t="shared" si="3"/>
        <v>445.34335327148438</v>
      </c>
      <c r="AB14" s="3">
        <f t="shared" si="3"/>
        <v>514.7821044921875</v>
      </c>
      <c r="AC14" s="3">
        <f t="shared" si="4"/>
        <v>-131.90251159667969</v>
      </c>
      <c r="AD14" s="3">
        <f t="shared" si="7"/>
        <v>-51.389480590820313</v>
      </c>
      <c r="AE14" s="1">
        <f>+HLOOKUP($AC14,$C14:$AB$17,4,FALSE)</f>
        <v>0.99</v>
      </c>
    </row>
    <row r="15" spans="1:31" x14ac:dyDescent="0.25">
      <c r="A15" s="5">
        <f t="shared" si="6"/>
        <v>6</v>
      </c>
      <c r="B15" s="5" t="str">
        <f t="shared" si="5"/>
        <v>ECO-BUR(2C)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3"/>
        <v>119.57355499267578</v>
      </c>
      <c r="Q15" s="3">
        <f t="shared" si="3"/>
        <v>31.089698791503906</v>
      </c>
      <c r="R15" s="3">
        <f t="shared" si="3"/>
        <v>9.1029148101806641</v>
      </c>
      <c r="S15" s="3">
        <f t="shared" si="3"/>
        <v>-2.5243158340454102</v>
      </c>
      <c r="T15" s="3">
        <f t="shared" si="3"/>
        <v>-10.740739822387695</v>
      </c>
      <c r="U15" s="3">
        <f t="shared" si="3"/>
        <v>20.899347305297852</v>
      </c>
      <c r="V15" s="3">
        <f t="shared" si="3"/>
        <v>92.294776916503906</v>
      </c>
      <c r="W15" s="3">
        <f t="shared" si="3"/>
        <v>165.10508728027344</v>
      </c>
      <c r="X15" s="3">
        <f t="shared" si="3"/>
        <v>239.32986450195313</v>
      </c>
      <c r="Y15" s="3">
        <f t="shared" si="3"/>
        <v>312.8316650390625</v>
      </c>
      <c r="Z15" s="3">
        <f t="shared" si="3"/>
        <v>379.83544921875</v>
      </c>
      <c r="AA15" s="3">
        <f t="shared" si="3"/>
        <v>448.07077026367188</v>
      </c>
      <c r="AB15" s="3">
        <f t="shared" si="3"/>
        <v>517.5372314453125</v>
      </c>
      <c r="AC15" s="3">
        <f t="shared" si="4"/>
        <v>-10.740739822387695</v>
      </c>
      <c r="AD15" s="3">
        <f t="shared" si="7"/>
        <v>-172.5512523651123</v>
      </c>
      <c r="AE15" s="1">
        <f>+HLOOKUP($AC15,$C15:$AB$17,3,FALSE)</f>
        <v>1.02</v>
      </c>
    </row>
    <row r="16" spans="1:31" x14ac:dyDescent="0.25">
      <c r="A16" s="5">
        <f t="shared" si="6"/>
        <v>7</v>
      </c>
      <c r="B16" s="5" t="str">
        <f>+B8</f>
        <v>CHI-PAN115(3A) Sin 4LT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2"/>
        <v>36.660575866699219</v>
      </c>
      <c r="N16" s="3">
        <f t="shared" si="2"/>
        <v>-44.09814453125</v>
      </c>
      <c r="O16" s="3">
        <f t="shared" si="2"/>
        <v>-68.276321411132813</v>
      </c>
      <c r="P16" s="3">
        <f t="shared" si="3"/>
        <v>-81.094917297363281</v>
      </c>
      <c r="Q16" s="3">
        <f t="shared" si="3"/>
        <v>-86.40594482421875</v>
      </c>
      <c r="R16" s="3">
        <f t="shared" si="3"/>
        <v>-88.464096069335938</v>
      </c>
      <c r="S16" s="3">
        <f t="shared" si="3"/>
        <v>-86.49176025390625</v>
      </c>
      <c r="T16" s="3">
        <f t="shared" si="3"/>
        <v>-40.515632629394531</v>
      </c>
      <c r="U16" s="3">
        <f t="shared" si="3"/>
        <v>23.591747283935547</v>
      </c>
      <c r="V16" s="3">
        <f t="shared" si="3"/>
        <v>94.989227294921875</v>
      </c>
      <c r="W16" s="3">
        <f t="shared" si="3"/>
        <v>167.80123901367188</v>
      </c>
      <c r="X16" s="3">
        <f t="shared" si="3"/>
        <v>242.02732849121094</v>
      </c>
      <c r="Y16" s="3">
        <f t="shared" si="3"/>
        <v>314.45590209960938</v>
      </c>
      <c r="Z16" s="3">
        <f t="shared" si="3"/>
        <v>381.4385986328125</v>
      </c>
      <c r="AA16" s="3">
        <f t="shared" si="3"/>
        <v>449.6517333984375</v>
      </c>
      <c r="AB16" s="3">
        <f t="shared" si="3"/>
        <v>519.09686279296875</v>
      </c>
      <c r="AC16" s="3">
        <f t="shared" si="4"/>
        <v>-88.464096069335938</v>
      </c>
      <c r="AD16" s="3">
        <f t="shared" si="7"/>
        <v>-94.827896118164063</v>
      </c>
      <c r="AE16" s="1">
        <f>+HLOOKUP($AC16,$C16:$AB$17,2,FALSE)</f>
        <v>1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8" priority="4" operator="equal">
      <formula>$AC11</formula>
    </cfRule>
  </conditionalFormatting>
  <conditionalFormatting sqref="C3:AB3 Q4:W8">
    <cfRule type="cellIs" dxfId="7" priority="3" operator="equal">
      <formula>$AC3</formula>
    </cfRule>
  </conditionalFormatting>
  <conditionalFormatting sqref="C4:P6 X4:AB6">
    <cfRule type="cellIs" dxfId="6" priority="2" operator="equal">
      <formula>$AC4</formula>
    </cfRule>
  </conditionalFormatting>
  <conditionalFormatting sqref="C7:P8 X7:AB8">
    <cfRule type="cellIs" dxfId="5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70" zoomScaleNormal="70" workbookViewId="0">
      <selection activeCell="D8" sqref="D8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146.26559448242188</v>
      </c>
      <c r="D3" s="3">
        <v>158.66703796386719</v>
      </c>
      <c r="E3" s="3">
        <v>167.67416381835938</v>
      </c>
      <c r="F3" s="3">
        <v>173.31790161132813</v>
      </c>
      <c r="G3" s="3">
        <v>175.96530151367188</v>
      </c>
      <c r="H3" s="3">
        <v>174.59541320800781</v>
      </c>
      <c r="I3" s="3">
        <v>158.726318359375</v>
      </c>
      <c r="J3" s="3">
        <v>113.6785888671875</v>
      </c>
      <c r="K3" s="3">
        <v>-4.1320133209228516</v>
      </c>
      <c r="L3" s="3">
        <v>-119.52090454101563</v>
      </c>
      <c r="M3" s="3">
        <v>-179.96656799316406</v>
      </c>
      <c r="N3" s="3">
        <v>-205.20489501953125</v>
      </c>
      <c r="O3" s="3">
        <v>-222.03077697753906</v>
      </c>
      <c r="P3" s="3">
        <v>-219.69635009765625</v>
      </c>
      <c r="Q3" s="3">
        <v>-212.33244323730469</v>
      </c>
      <c r="R3" s="3">
        <v>-200.487548828125</v>
      </c>
      <c r="S3" s="3">
        <v>-187.95562744140625</v>
      </c>
      <c r="T3" s="3">
        <v>-172.95695495605469</v>
      </c>
      <c r="U3" s="3">
        <v>-152.34988403320313</v>
      </c>
      <c r="V3" s="3">
        <v>-128.88616943359375</v>
      </c>
      <c r="W3" s="3">
        <v>-101.23532104492188</v>
      </c>
      <c r="X3" s="3">
        <v>-61.887474060058594</v>
      </c>
      <c r="Y3" s="3">
        <v>-5.8935027122497559</v>
      </c>
      <c r="Z3" s="3">
        <v>57.792842864990234</v>
      </c>
      <c r="AA3" s="3">
        <v>125.19910430908203</v>
      </c>
      <c r="AB3" s="3">
        <v>194.0545654296875</v>
      </c>
      <c r="AC3" s="3">
        <f t="shared" ref="AC3:AC8" si="0">+MIN(C3:W3)</f>
        <v>-222.03077697753906</v>
      </c>
    </row>
    <row r="4" spans="1:31" x14ac:dyDescent="0.25">
      <c r="A4" s="5">
        <v>6005</v>
      </c>
      <c r="B4" s="5" t="s">
        <v>11</v>
      </c>
      <c r="C4" s="3">
        <v>213.37576293945313</v>
      </c>
      <c r="D4" s="3">
        <v>226.65647888183594</v>
      </c>
      <c r="E4" s="3">
        <v>236.23881530761719</v>
      </c>
      <c r="F4" s="3">
        <v>242.86380004882813</v>
      </c>
      <c r="G4" s="3">
        <v>242.50398254394531</v>
      </c>
      <c r="H4" s="3">
        <v>241.33270263671875</v>
      </c>
      <c r="I4" s="3">
        <v>218.06301879882813</v>
      </c>
      <c r="J4" s="3">
        <v>148.64962768554688</v>
      </c>
      <c r="K4" s="3">
        <v>31.415716171264648</v>
      </c>
      <c r="L4" s="3">
        <v>-83.385894775390625</v>
      </c>
      <c r="M4" s="3">
        <v>-108.66275787353516</v>
      </c>
      <c r="N4" s="3">
        <v>-129.6531982421875</v>
      </c>
      <c r="O4" s="3">
        <v>-139.00401306152344</v>
      </c>
      <c r="P4" s="3">
        <v>-132.12518310546875</v>
      </c>
      <c r="Q4" s="3">
        <v>-114.20429992675781</v>
      </c>
      <c r="R4" s="3">
        <v>-92.6737060546875</v>
      </c>
      <c r="S4" s="3">
        <v>-70.451644897460938</v>
      </c>
      <c r="T4" s="3">
        <v>-47.532054901123047</v>
      </c>
      <c r="U4" s="3">
        <v>-20.495832443237305</v>
      </c>
      <c r="V4" s="3">
        <v>12.854941368103027</v>
      </c>
      <c r="W4" s="3">
        <v>50.579208374023438</v>
      </c>
      <c r="X4" s="3">
        <v>95.83526611328125</v>
      </c>
      <c r="Y4" s="3">
        <v>152.24806213378906</v>
      </c>
      <c r="Z4" s="3">
        <v>219.2359619140625</v>
      </c>
      <c r="AA4" s="3">
        <v>294.12246704101563</v>
      </c>
      <c r="AC4" s="3">
        <f t="shared" si="0"/>
        <v>-139.00401306152344</v>
      </c>
    </row>
    <row r="5" spans="1:31" x14ac:dyDescent="0.25">
      <c r="A5" s="5">
        <v>6005</v>
      </c>
      <c r="B5" s="5" t="s">
        <v>13</v>
      </c>
      <c r="C5" s="3">
        <v>187.60525512695313</v>
      </c>
      <c r="D5" s="3">
        <v>198.03785705566406</v>
      </c>
      <c r="E5" s="3">
        <v>208.19618225097656</v>
      </c>
      <c r="F5" s="3">
        <v>213.98625183105469</v>
      </c>
      <c r="G5" s="3">
        <v>217.59701538085938</v>
      </c>
      <c r="H5" s="3">
        <v>218.33338928222656</v>
      </c>
      <c r="I5" s="3">
        <v>199.68324279785156</v>
      </c>
      <c r="J5" s="3">
        <v>124.15396118164063</v>
      </c>
      <c r="K5" s="3">
        <v>6.3863673210144043</v>
      </c>
      <c r="L5" s="3">
        <v>-108.95783996582031</v>
      </c>
      <c r="M5" s="3">
        <v>-135.24745178222656</v>
      </c>
      <c r="N5" s="3">
        <v>-155.14665222167969</v>
      </c>
      <c r="O5" s="3">
        <v>-158.97331237792969</v>
      </c>
      <c r="P5" s="3">
        <v>-145.700927734375</v>
      </c>
      <c r="Q5" s="3">
        <v>-125.25954437255859</v>
      </c>
      <c r="R5" s="3">
        <v>-107.00632476806641</v>
      </c>
      <c r="S5" s="3">
        <v>-78.124343872070313</v>
      </c>
      <c r="T5" s="3">
        <v>-46.81365966796875</v>
      </c>
      <c r="U5" s="3">
        <v>-17.909648895263672</v>
      </c>
      <c r="V5" s="3">
        <v>15.345649719238281</v>
      </c>
      <c r="AC5" s="3">
        <f t="shared" si="0"/>
        <v>-158.97331237792969</v>
      </c>
    </row>
    <row r="6" spans="1:31" x14ac:dyDescent="0.25">
      <c r="A6" s="5">
        <v>6005</v>
      </c>
      <c r="B6" s="5" t="s">
        <v>12</v>
      </c>
      <c r="C6" s="3">
        <v>797.9820556640625</v>
      </c>
      <c r="D6" s="3">
        <v>765.202880859375</v>
      </c>
      <c r="E6" s="3">
        <v>734.00054931640625</v>
      </c>
      <c r="F6" s="3">
        <v>704.4178466796875</v>
      </c>
      <c r="G6" s="3">
        <v>592.9482421875</v>
      </c>
      <c r="H6" s="3">
        <v>484.177978515625</v>
      </c>
      <c r="I6" s="3">
        <v>346.1409912109375</v>
      </c>
      <c r="J6" s="3">
        <v>205.55970764160156</v>
      </c>
      <c r="K6" s="3">
        <v>68.192985534667969</v>
      </c>
      <c r="L6" s="3">
        <v>-67.505630493164063</v>
      </c>
      <c r="M6" s="3">
        <v>-144.3402099609375</v>
      </c>
      <c r="N6" s="3">
        <v>-144.9700927734375</v>
      </c>
      <c r="O6" s="3">
        <v>-141.07260131835938</v>
      </c>
      <c r="P6" s="3">
        <v>-140.67422485351563</v>
      </c>
      <c r="Q6" s="3">
        <v>-130.25201416015625</v>
      </c>
      <c r="R6" s="3">
        <v>-108.3428955078125</v>
      </c>
      <c r="S6" s="3">
        <v>-70.859855651855469</v>
      </c>
      <c r="T6" s="3">
        <v>-15.498415946960449</v>
      </c>
      <c r="U6" s="3">
        <v>47.187454223632813</v>
      </c>
      <c r="V6" s="3">
        <v>140.67828369140625</v>
      </c>
      <c r="W6" s="3">
        <v>262.27261352539063</v>
      </c>
      <c r="AC6" s="3">
        <f t="shared" si="0"/>
        <v>-144.9700927734375</v>
      </c>
    </row>
    <row r="7" spans="1:31" x14ac:dyDescent="0.25">
      <c r="A7" s="5">
        <v>6005</v>
      </c>
      <c r="B7" s="5" t="s">
        <v>15</v>
      </c>
      <c r="C7" s="3">
        <v>856.81689453125</v>
      </c>
      <c r="D7" s="3">
        <v>830.6033935546875</v>
      </c>
      <c r="E7" s="3">
        <v>816.485595703125</v>
      </c>
      <c r="F7" s="3">
        <v>813.96246337890625</v>
      </c>
      <c r="G7" s="3">
        <v>702.73333740234375</v>
      </c>
      <c r="H7" s="3">
        <v>587.57537841796875</v>
      </c>
      <c r="I7" s="3">
        <v>448.27066040039063</v>
      </c>
      <c r="J7" s="3">
        <v>308.70318603515625</v>
      </c>
      <c r="K7" s="3">
        <v>173.17027282714844</v>
      </c>
      <c r="L7" s="3">
        <v>45.480915069580078</v>
      </c>
      <c r="M7" s="3">
        <v>-10.208086967468262</v>
      </c>
      <c r="N7" s="3">
        <v>-0.78347271680831909</v>
      </c>
      <c r="O7" s="3">
        <v>8.2768239974975586</v>
      </c>
      <c r="P7" s="3">
        <v>25.91242790222168</v>
      </c>
      <c r="Q7" s="3">
        <v>58.554046630859375</v>
      </c>
      <c r="R7" s="3">
        <v>102.19850158691406</v>
      </c>
      <c r="S7" s="3">
        <v>165.00985717773438</v>
      </c>
      <c r="T7" s="3">
        <v>283.77206420898438</v>
      </c>
      <c r="AC7" s="3">
        <f t="shared" si="0"/>
        <v>-10.208086967468262</v>
      </c>
    </row>
    <row r="8" spans="1:31" x14ac:dyDescent="0.25">
      <c r="A8" s="5">
        <v>6005</v>
      </c>
      <c r="B8" s="5" t="s">
        <v>14</v>
      </c>
      <c r="C8" s="3">
        <v>834.137939453125</v>
      </c>
      <c r="D8" s="3">
        <v>802.970703125</v>
      </c>
      <c r="E8" s="3">
        <v>773.5999755859375</v>
      </c>
      <c r="F8" s="3">
        <v>728.5714111328125</v>
      </c>
      <c r="G8" s="3">
        <v>607.9051513671875</v>
      </c>
      <c r="H8" s="3">
        <v>495.08114624023438</v>
      </c>
      <c r="I8" s="3">
        <v>351.95697021484375</v>
      </c>
      <c r="J8" s="3">
        <v>211.07168579101563</v>
      </c>
      <c r="K8" s="3">
        <v>73.319038391113281</v>
      </c>
      <c r="L8" s="3">
        <v>-61.587566375732422</v>
      </c>
      <c r="M8" s="3">
        <v>-98.589363098144531</v>
      </c>
      <c r="N8" s="3">
        <v>-95.044136047363281</v>
      </c>
      <c r="O8" s="3">
        <v>-90.090927124023438</v>
      </c>
      <c r="P8" s="3">
        <v>-75.558074951171875</v>
      </c>
      <c r="Q8" s="3">
        <v>-51.89642333984375</v>
      </c>
      <c r="R8" s="3">
        <v>-11.564651489257813</v>
      </c>
      <c r="S8" s="3">
        <v>50.998760223388672</v>
      </c>
      <c r="T8" s="3">
        <v>132.30123901367188</v>
      </c>
      <c r="U8" s="3">
        <v>236.41607666015625</v>
      </c>
      <c r="V8" s="3">
        <v>374.52810668945313</v>
      </c>
      <c r="AC8" s="3">
        <f t="shared" si="0"/>
        <v>-98.589363098144531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O16" si="1">+HLOOKUP(C$10,$C$2:$AB$8,$A11,FALSE)</f>
        <v>194.0545654296875</v>
      </c>
      <c r="D11" s="3">
        <f t="shared" si="1"/>
        <v>125.19910430908203</v>
      </c>
      <c r="E11" s="3">
        <f t="shared" si="1"/>
        <v>57.792842864990234</v>
      </c>
      <c r="F11" s="3">
        <f t="shared" si="1"/>
        <v>-5.8935027122497559</v>
      </c>
      <c r="G11" s="3">
        <f t="shared" si="1"/>
        <v>-61.887474060058594</v>
      </c>
      <c r="H11" s="3">
        <f t="shared" si="1"/>
        <v>-101.23532104492188</v>
      </c>
      <c r="I11" s="3">
        <f t="shared" si="1"/>
        <v>-128.88616943359375</v>
      </c>
      <c r="J11" s="3">
        <f t="shared" si="1"/>
        <v>-152.34988403320313</v>
      </c>
      <c r="K11" s="3">
        <f t="shared" si="1"/>
        <v>-172.95695495605469</v>
      </c>
      <c r="L11" s="3">
        <f t="shared" si="1"/>
        <v>-187.95562744140625</v>
      </c>
      <c r="M11" s="3">
        <f t="shared" si="1"/>
        <v>-200.487548828125</v>
      </c>
      <c r="N11" s="3">
        <f>+HLOOKUP(N$10,$C$2:$AB$8,$A11,FALSE)</f>
        <v>-212.33244323730469</v>
      </c>
      <c r="O11" s="3">
        <f>+HLOOKUP(O$10,$C$2:$AB$8,$A11,FALSE)</f>
        <v>-219.69635009765625</v>
      </c>
      <c r="P11" s="3">
        <f t="shared" ref="P11:AB16" si="2">+HLOOKUP(P$10,$C$2:$AB$8,$A11,FALSE)</f>
        <v>-222.03077697753906</v>
      </c>
      <c r="Q11" s="3">
        <f t="shared" si="2"/>
        <v>-205.20489501953125</v>
      </c>
      <c r="R11" s="3">
        <f t="shared" si="2"/>
        <v>-179.96656799316406</v>
      </c>
      <c r="S11" s="3">
        <f t="shared" si="2"/>
        <v>-119.52090454101563</v>
      </c>
      <c r="T11" s="3">
        <f t="shared" si="2"/>
        <v>-4.1320133209228516</v>
      </c>
      <c r="U11" s="3">
        <f t="shared" si="2"/>
        <v>113.6785888671875</v>
      </c>
      <c r="V11" s="3">
        <f t="shared" si="2"/>
        <v>158.726318359375</v>
      </c>
      <c r="W11" s="3">
        <f t="shared" si="2"/>
        <v>174.59541320800781</v>
      </c>
      <c r="X11" s="3">
        <f t="shared" si="2"/>
        <v>175.96530151367188</v>
      </c>
      <c r="Y11" s="3">
        <f t="shared" si="2"/>
        <v>173.31790161132813</v>
      </c>
      <c r="Z11" s="3">
        <f t="shared" si="2"/>
        <v>167.67416381835938</v>
      </c>
      <c r="AA11" s="3">
        <f t="shared" si="2"/>
        <v>158.66703796386719</v>
      </c>
      <c r="AB11" s="3">
        <f t="shared" si="2"/>
        <v>146.26559448242188</v>
      </c>
      <c r="AC11" s="3">
        <f>+MIN(C11:AB11)</f>
        <v>-222.03077697753906</v>
      </c>
      <c r="AE11" s="1">
        <f>+HLOOKUP($AC11,$C11:$AB$17,7,FALSE)</f>
        <v>0.98</v>
      </c>
    </row>
    <row r="12" spans="1:31" x14ac:dyDescent="0.25">
      <c r="A12" s="5">
        <f>+A11+1</f>
        <v>3</v>
      </c>
      <c r="B12" s="5" t="str">
        <f t="shared" ref="B12:B15" si="3">+B4</f>
        <v>ECO-BUR(2C) Con 4LT</v>
      </c>
      <c r="C12" s="3"/>
      <c r="D12" s="3">
        <f t="shared" si="1"/>
        <v>294.12246704101563</v>
      </c>
      <c r="E12" s="3">
        <f t="shared" si="1"/>
        <v>219.2359619140625</v>
      </c>
      <c r="F12" s="3">
        <f t="shared" si="1"/>
        <v>152.24806213378906</v>
      </c>
      <c r="G12" s="3">
        <f t="shared" si="1"/>
        <v>95.83526611328125</v>
      </c>
      <c r="H12" s="3">
        <f t="shared" si="1"/>
        <v>50.579208374023438</v>
      </c>
      <c r="I12" s="3">
        <f t="shared" si="1"/>
        <v>12.854941368103027</v>
      </c>
      <c r="J12" s="3">
        <f t="shared" si="1"/>
        <v>-20.495832443237305</v>
      </c>
      <c r="K12" s="3">
        <f t="shared" si="1"/>
        <v>-47.532054901123047</v>
      </c>
      <c r="L12" s="3">
        <f t="shared" si="1"/>
        <v>-70.451644897460938</v>
      </c>
      <c r="M12" s="3">
        <f t="shared" si="1"/>
        <v>-92.6737060546875</v>
      </c>
      <c r="N12" s="3">
        <f t="shared" si="1"/>
        <v>-114.20429992675781</v>
      </c>
      <c r="O12" s="3">
        <f t="shared" si="1"/>
        <v>-132.12518310546875</v>
      </c>
      <c r="P12" s="3">
        <f t="shared" si="2"/>
        <v>-139.00401306152344</v>
      </c>
      <c r="Q12" s="3">
        <f t="shared" si="2"/>
        <v>-129.6531982421875</v>
      </c>
      <c r="R12" s="3">
        <f t="shared" si="2"/>
        <v>-108.66275787353516</v>
      </c>
      <c r="S12" s="3">
        <f t="shared" si="2"/>
        <v>-83.385894775390625</v>
      </c>
      <c r="T12" s="3">
        <f t="shared" si="2"/>
        <v>31.415716171264648</v>
      </c>
      <c r="U12" s="3">
        <f t="shared" si="2"/>
        <v>148.64962768554688</v>
      </c>
      <c r="V12" s="3">
        <f t="shared" si="2"/>
        <v>218.06301879882813</v>
      </c>
      <c r="W12" s="3">
        <f t="shared" si="2"/>
        <v>241.33270263671875</v>
      </c>
      <c r="X12" s="3">
        <f t="shared" si="2"/>
        <v>242.50398254394531</v>
      </c>
      <c r="Y12" s="3">
        <f t="shared" si="2"/>
        <v>242.86380004882813</v>
      </c>
      <c r="Z12" s="3">
        <f t="shared" si="2"/>
        <v>236.23881530761719</v>
      </c>
      <c r="AA12" s="3">
        <f t="shared" si="2"/>
        <v>226.65647888183594</v>
      </c>
      <c r="AB12" s="3">
        <f t="shared" si="2"/>
        <v>213.37576293945313</v>
      </c>
      <c r="AC12" s="3">
        <f t="shared" ref="AC12:AC16" si="4">+MIN(C12:AB12)</f>
        <v>-139.00401306152344</v>
      </c>
      <c r="AD12" s="3">
        <f>+$AC$11-AC12</f>
        <v>-83.026763916015625</v>
      </c>
      <c r="AE12" s="1">
        <f>+HLOOKUP($AC12,$C12:$AB$17,6,FALSE)</f>
        <v>0.98</v>
      </c>
    </row>
    <row r="13" spans="1:31" x14ac:dyDescent="0.25">
      <c r="A13" s="5">
        <f t="shared" ref="A13:A16" si="5">+A12+1</f>
        <v>4</v>
      </c>
      <c r="B13" s="5" t="str">
        <f t="shared" si="3"/>
        <v>CHI-PAN115(3A) Con 4LT</v>
      </c>
      <c r="C13" s="3"/>
      <c r="D13" s="3"/>
      <c r="E13" s="3"/>
      <c r="F13" s="3"/>
      <c r="G13" s="3"/>
      <c r="H13" s="3"/>
      <c r="I13" s="3">
        <f t="shared" si="1"/>
        <v>15.345649719238281</v>
      </c>
      <c r="J13" s="3">
        <f t="shared" si="1"/>
        <v>-17.909648895263672</v>
      </c>
      <c r="K13" s="3">
        <f t="shared" si="1"/>
        <v>-46.81365966796875</v>
      </c>
      <c r="L13" s="3">
        <f t="shared" si="1"/>
        <v>-78.124343872070313</v>
      </c>
      <c r="M13" s="3">
        <f t="shared" si="1"/>
        <v>-107.00632476806641</v>
      </c>
      <c r="N13" s="3">
        <f t="shared" si="1"/>
        <v>-125.25954437255859</v>
      </c>
      <c r="O13" s="3">
        <f t="shared" si="1"/>
        <v>-145.700927734375</v>
      </c>
      <c r="P13" s="3">
        <f t="shared" si="2"/>
        <v>-158.97331237792969</v>
      </c>
      <c r="Q13" s="3">
        <f t="shared" si="2"/>
        <v>-155.14665222167969</v>
      </c>
      <c r="R13" s="3">
        <f t="shared" si="2"/>
        <v>-135.24745178222656</v>
      </c>
      <c r="S13" s="3">
        <f t="shared" si="2"/>
        <v>-108.95783996582031</v>
      </c>
      <c r="T13" s="3">
        <f t="shared" si="2"/>
        <v>6.3863673210144043</v>
      </c>
      <c r="U13" s="3">
        <f t="shared" si="2"/>
        <v>124.15396118164063</v>
      </c>
      <c r="V13" s="3">
        <f t="shared" si="2"/>
        <v>199.68324279785156</v>
      </c>
      <c r="W13" s="3">
        <f t="shared" si="2"/>
        <v>218.33338928222656</v>
      </c>
      <c r="X13" s="3">
        <f t="shared" si="2"/>
        <v>217.59701538085938</v>
      </c>
      <c r="Y13" s="3">
        <f t="shared" si="2"/>
        <v>213.98625183105469</v>
      </c>
      <c r="Z13" s="3">
        <f t="shared" si="2"/>
        <v>208.19618225097656</v>
      </c>
      <c r="AA13" s="3">
        <f t="shared" si="2"/>
        <v>198.03785705566406</v>
      </c>
      <c r="AB13" s="3">
        <f t="shared" si="2"/>
        <v>187.60525512695313</v>
      </c>
      <c r="AC13" s="3">
        <f t="shared" si="4"/>
        <v>-158.97331237792969</v>
      </c>
      <c r="AD13" s="3">
        <f t="shared" ref="AD13:AD16" si="6">+$AC$11-AC13</f>
        <v>-63.057464599609375</v>
      </c>
      <c r="AE13" s="1">
        <f>+HLOOKUP($AC13,$C13:$AB$17,5,FALSE)</f>
        <v>0.98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/>
      <c r="D14" s="3"/>
      <c r="E14" s="3"/>
      <c r="F14" s="3"/>
      <c r="G14" s="3"/>
      <c r="H14" s="3">
        <f t="shared" si="1"/>
        <v>262.27261352539063</v>
      </c>
      <c r="I14" s="3">
        <f t="shared" si="1"/>
        <v>140.67828369140625</v>
      </c>
      <c r="J14" s="3">
        <f t="shared" si="1"/>
        <v>47.187454223632813</v>
      </c>
      <c r="K14" s="3">
        <f t="shared" si="1"/>
        <v>-15.498415946960449</v>
      </c>
      <c r="L14" s="3">
        <f t="shared" si="1"/>
        <v>-70.859855651855469</v>
      </c>
      <c r="M14" s="3">
        <f t="shared" si="1"/>
        <v>-108.3428955078125</v>
      </c>
      <c r="N14" s="3">
        <f t="shared" si="1"/>
        <v>-130.25201416015625</v>
      </c>
      <c r="O14" s="3">
        <f t="shared" si="1"/>
        <v>-140.67422485351563</v>
      </c>
      <c r="P14" s="3">
        <f t="shared" si="2"/>
        <v>-141.07260131835938</v>
      </c>
      <c r="Q14" s="3">
        <f t="shared" si="2"/>
        <v>-144.9700927734375</v>
      </c>
      <c r="R14" s="3">
        <f t="shared" si="2"/>
        <v>-144.3402099609375</v>
      </c>
      <c r="S14" s="3">
        <f t="shared" si="2"/>
        <v>-67.505630493164063</v>
      </c>
      <c r="T14" s="3">
        <f t="shared" si="2"/>
        <v>68.192985534667969</v>
      </c>
      <c r="U14" s="3">
        <f t="shared" si="2"/>
        <v>205.55970764160156</v>
      </c>
      <c r="V14" s="3">
        <f t="shared" si="2"/>
        <v>346.1409912109375</v>
      </c>
      <c r="W14" s="3">
        <f t="shared" si="2"/>
        <v>484.177978515625</v>
      </c>
      <c r="X14" s="3">
        <f t="shared" si="2"/>
        <v>592.9482421875</v>
      </c>
      <c r="Y14" s="3">
        <f t="shared" si="2"/>
        <v>704.4178466796875</v>
      </c>
      <c r="Z14" s="3">
        <f t="shared" si="2"/>
        <v>734.00054931640625</v>
      </c>
      <c r="AA14" s="3">
        <f t="shared" si="2"/>
        <v>765.202880859375</v>
      </c>
      <c r="AB14" s="3">
        <f t="shared" si="2"/>
        <v>797.9820556640625</v>
      </c>
      <c r="AC14" s="3">
        <f t="shared" si="4"/>
        <v>-144.9700927734375</v>
      </c>
      <c r="AD14" s="3">
        <f t="shared" si="6"/>
        <v>-77.060684204101563</v>
      </c>
      <c r="AE14" s="1">
        <f>+HLOOKUP($AC14,$C14:$AB$17,4,FALSE)</f>
        <v>0.99</v>
      </c>
    </row>
    <row r="15" spans="1:31" x14ac:dyDescent="0.25">
      <c r="A15" s="5">
        <f t="shared" si="5"/>
        <v>6</v>
      </c>
      <c r="B15" s="5" t="str">
        <f t="shared" si="3"/>
        <v>ECO-BUR(2C) Sin 4LT</v>
      </c>
      <c r="C15" s="3"/>
      <c r="D15" s="3"/>
      <c r="E15" s="3"/>
      <c r="F15" s="3"/>
      <c r="G15" s="3"/>
      <c r="H15" s="3"/>
      <c r="I15" s="3"/>
      <c r="J15" s="3"/>
      <c r="K15" s="3">
        <f t="shared" si="1"/>
        <v>283.77206420898438</v>
      </c>
      <c r="L15" s="3">
        <f t="shared" si="1"/>
        <v>165.00985717773438</v>
      </c>
      <c r="M15" s="3">
        <f t="shared" si="1"/>
        <v>102.19850158691406</v>
      </c>
      <c r="N15" s="3">
        <f t="shared" si="1"/>
        <v>58.554046630859375</v>
      </c>
      <c r="O15" s="3">
        <f t="shared" si="1"/>
        <v>25.91242790222168</v>
      </c>
      <c r="P15" s="3">
        <f t="shared" si="2"/>
        <v>8.2768239974975586</v>
      </c>
      <c r="Q15" s="3">
        <f t="shared" si="2"/>
        <v>-0.78347271680831909</v>
      </c>
      <c r="R15" s="3">
        <f t="shared" si="2"/>
        <v>-10.208086967468262</v>
      </c>
      <c r="S15" s="3">
        <f t="shared" si="2"/>
        <v>45.480915069580078</v>
      </c>
      <c r="T15" s="3">
        <f t="shared" si="2"/>
        <v>173.17027282714844</v>
      </c>
      <c r="U15" s="3">
        <f t="shared" si="2"/>
        <v>308.70318603515625</v>
      </c>
      <c r="V15" s="3">
        <f t="shared" si="2"/>
        <v>448.27066040039063</v>
      </c>
      <c r="W15" s="3">
        <f t="shared" si="2"/>
        <v>587.57537841796875</v>
      </c>
      <c r="X15" s="3">
        <f t="shared" si="2"/>
        <v>702.73333740234375</v>
      </c>
      <c r="Y15" s="3">
        <f t="shared" si="2"/>
        <v>813.96246337890625</v>
      </c>
      <c r="Z15" s="3">
        <f t="shared" si="2"/>
        <v>816.485595703125</v>
      </c>
      <c r="AA15" s="3">
        <f t="shared" si="2"/>
        <v>830.6033935546875</v>
      </c>
      <c r="AB15" s="3">
        <f t="shared" si="2"/>
        <v>856.81689453125</v>
      </c>
      <c r="AC15" s="3">
        <f t="shared" si="4"/>
        <v>-10.208086967468262</v>
      </c>
      <c r="AD15" s="3">
        <f t="shared" si="6"/>
        <v>-211.8226900100708</v>
      </c>
      <c r="AE15" s="1">
        <f>+HLOOKUP($AC15,$C15:$AB$17,3,FALSE)</f>
        <v>1</v>
      </c>
    </row>
    <row r="16" spans="1:31" x14ac:dyDescent="0.25">
      <c r="A16" s="5">
        <f t="shared" si="5"/>
        <v>7</v>
      </c>
      <c r="B16" s="5" t="str">
        <f>+B8</f>
        <v>CHI-PAN115(3A) Sin 4LT</v>
      </c>
      <c r="C16" s="3"/>
      <c r="D16" s="3"/>
      <c r="E16" s="3"/>
      <c r="F16" s="3"/>
      <c r="G16" s="3"/>
      <c r="H16" s="3"/>
      <c r="I16" s="3">
        <f t="shared" si="1"/>
        <v>374.52810668945313</v>
      </c>
      <c r="J16" s="3">
        <f t="shared" si="1"/>
        <v>236.41607666015625</v>
      </c>
      <c r="K16" s="3">
        <f t="shared" si="1"/>
        <v>132.30123901367188</v>
      </c>
      <c r="L16" s="3">
        <f t="shared" si="1"/>
        <v>50.998760223388672</v>
      </c>
      <c r="M16" s="3">
        <f t="shared" si="1"/>
        <v>-11.564651489257813</v>
      </c>
      <c r="N16" s="3">
        <f t="shared" si="1"/>
        <v>-51.89642333984375</v>
      </c>
      <c r="O16" s="3">
        <f t="shared" si="1"/>
        <v>-75.558074951171875</v>
      </c>
      <c r="P16" s="3">
        <f t="shared" si="2"/>
        <v>-90.090927124023438</v>
      </c>
      <c r="Q16" s="3">
        <f t="shared" si="2"/>
        <v>-95.044136047363281</v>
      </c>
      <c r="R16" s="3">
        <f t="shared" si="2"/>
        <v>-98.589363098144531</v>
      </c>
      <c r="S16" s="3">
        <f t="shared" si="2"/>
        <v>-61.587566375732422</v>
      </c>
      <c r="T16" s="3">
        <f t="shared" si="2"/>
        <v>73.319038391113281</v>
      </c>
      <c r="U16" s="3">
        <f t="shared" si="2"/>
        <v>211.07168579101563</v>
      </c>
      <c r="V16" s="3">
        <f t="shared" si="2"/>
        <v>351.95697021484375</v>
      </c>
      <c r="W16" s="3">
        <f t="shared" si="2"/>
        <v>495.08114624023438</v>
      </c>
      <c r="X16" s="3">
        <f t="shared" si="2"/>
        <v>607.9051513671875</v>
      </c>
      <c r="Y16" s="3">
        <f t="shared" si="2"/>
        <v>728.5714111328125</v>
      </c>
      <c r="Z16" s="3">
        <f t="shared" si="2"/>
        <v>773.5999755859375</v>
      </c>
      <c r="AA16" s="3">
        <f t="shared" si="2"/>
        <v>802.970703125</v>
      </c>
      <c r="AB16" s="3">
        <f t="shared" si="2"/>
        <v>834.137939453125</v>
      </c>
      <c r="AC16" s="3">
        <f t="shared" si="4"/>
        <v>-98.589363098144531</v>
      </c>
      <c r="AD16" s="3">
        <f t="shared" si="6"/>
        <v>-123.44141387939453</v>
      </c>
      <c r="AE16" s="1">
        <f>+HLOOKUP($AC16,$C16:$AB$17,2,FALSE)</f>
        <v>1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4" priority="4" operator="equal">
      <formula>$AC11</formula>
    </cfRule>
  </conditionalFormatting>
  <conditionalFormatting sqref="C3:AB3 Q4:W8">
    <cfRule type="cellIs" dxfId="3" priority="3" operator="equal">
      <formula>$AC3</formula>
    </cfRule>
  </conditionalFormatting>
  <conditionalFormatting sqref="C4:P6 X4:AB6">
    <cfRule type="cellIs" dxfId="2" priority="2" operator="equal">
      <formula>$AC4</formula>
    </cfRule>
  </conditionalFormatting>
  <conditionalFormatting sqref="C7:P8 X7:AB8">
    <cfRule type="cellIs" dxfId="1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Jean Carlos Trejos</cp:lastModifiedBy>
  <dcterms:created xsi:type="dcterms:W3CDTF">2019-02-01T14:51:08Z</dcterms:created>
  <dcterms:modified xsi:type="dcterms:W3CDTF">2019-10-14T19:24:17Z</dcterms:modified>
</cp:coreProperties>
</file>