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rejos\Desktop\Trabajo\2019\#21-PESIN-REFERENCIA-OCCIDENTE-RENOVABLE\BD2026\lluviosa\demanda-ref\"/>
    </mc:Choice>
  </mc:AlternateContent>
  <bookViews>
    <workbookView xWindow="0" yWindow="0" windowWidth="17970" windowHeight="8220" activeTab="3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E12" i="6"/>
  <c r="F12" i="6"/>
  <c r="G12" i="6"/>
  <c r="H12" i="6"/>
  <c r="I12" i="6"/>
  <c r="J12" i="6"/>
  <c r="K12" i="6"/>
  <c r="J13" i="6"/>
  <c r="K13" i="6"/>
  <c r="C14" i="6"/>
  <c r="D14" i="6"/>
  <c r="E14" i="6"/>
  <c r="F14" i="6"/>
  <c r="G14" i="6"/>
  <c r="H14" i="6"/>
  <c r="I14" i="6"/>
  <c r="J14" i="6"/>
  <c r="K14" i="6"/>
  <c r="D15" i="6"/>
  <c r="E15" i="6"/>
  <c r="F15" i="6"/>
  <c r="G15" i="6"/>
  <c r="H15" i="6"/>
  <c r="I15" i="6"/>
  <c r="J15" i="6"/>
  <c r="K15" i="6"/>
  <c r="H16" i="6"/>
  <c r="I16" i="6"/>
  <c r="J16" i="6"/>
  <c r="K16" i="6"/>
  <c r="H16" i="5"/>
  <c r="I16" i="5"/>
  <c r="J16" i="5"/>
  <c r="K16" i="5"/>
  <c r="D14" i="5"/>
  <c r="E14" i="5"/>
  <c r="F14" i="5"/>
  <c r="G14" i="5"/>
  <c r="H14" i="5"/>
  <c r="I14" i="5"/>
  <c r="J14" i="5"/>
  <c r="K14" i="5"/>
  <c r="F15" i="5"/>
  <c r="G15" i="5"/>
  <c r="H15" i="5"/>
  <c r="I15" i="5"/>
  <c r="J15" i="5"/>
  <c r="K15" i="5"/>
  <c r="C14" i="1"/>
  <c r="D14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G16" i="1"/>
  <c r="H16" i="1"/>
  <c r="I16" i="1"/>
  <c r="J16" i="1"/>
  <c r="K16" i="1"/>
  <c r="F13" i="1" l="1"/>
  <c r="G13" i="5"/>
  <c r="H13" i="5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D11" i="6" l="1"/>
  <c r="C11" i="1"/>
  <c r="D11" i="1"/>
  <c r="E11" i="1"/>
  <c r="L14" i="5" l="1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A14" i="6"/>
  <c r="Z13" i="6"/>
  <c r="V13" i="6"/>
  <c r="R13" i="6"/>
  <c r="N13" i="6"/>
  <c r="U13" i="6"/>
  <c r="M13" i="6"/>
  <c r="S13" i="6"/>
  <c r="N12" i="6"/>
  <c r="R12" i="6"/>
  <c r="V12" i="6"/>
  <c r="Z12" i="6"/>
  <c r="A13" i="5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F11" i="1"/>
  <c r="G11" i="1"/>
  <c r="H11" i="1"/>
  <c r="I11" i="1"/>
  <c r="J11" i="1"/>
  <c r="K11" i="1"/>
  <c r="L11" i="1"/>
  <c r="M11" i="1"/>
  <c r="O11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S14" i="6"/>
  <c r="AB14" i="6"/>
  <c r="X14" i="6"/>
  <c r="T14" i="6"/>
  <c r="P14" i="6"/>
  <c r="L14" i="6"/>
  <c r="W14" i="6"/>
  <c r="A15" i="6"/>
  <c r="Z14" i="6"/>
  <c r="V14" i="6"/>
  <c r="R14" i="6"/>
  <c r="N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D12" i="1" l="1"/>
  <c r="F12" i="1"/>
  <c r="C12" i="1"/>
  <c r="G12" i="1"/>
  <c r="H12" i="1"/>
  <c r="E12" i="1"/>
  <c r="P12" i="1"/>
  <c r="T12" i="1"/>
  <c r="X12" i="1"/>
  <c r="AB12" i="1"/>
  <c r="K12" i="1"/>
  <c r="W12" i="1"/>
  <c r="J12" i="1"/>
  <c r="N12" i="1"/>
  <c r="Q12" i="1"/>
  <c r="U12" i="1"/>
  <c r="Y12" i="1"/>
  <c r="L12" i="1"/>
  <c r="S12" i="1"/>
  <c r="R12" i="1"/>
  <c r="V12" i="1"/>
  <c r="Z12" i="1"/>
  <c r="I12" i="1"/>
  <c r="M12" i="1"/>
  <c r="O12" i="1"/>
  <c r="AA12" i="1"/>
  <c r="AD12" i="6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M15" i="6"/>
  <c r="S15" i="6"/>
  <c r="AB15" i="6"/>
  <c r="X15" i="6"/>
  <c r="T15" i="6"/>
  <c r="P15" i="6"/>
  <c r="L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R13" i="1"/>
  <c r="V13" i="1"/>
  <c r="Z13" i="1"/>
  <c r="H13" i="1"/>
  <c r="L13" i="1"/>
  <c r="N13" i="1"/>
  <c r="Q13" i="1"/>
  <c r="Y13" i="1"/>
  <c r="O13" i="1"/>
  <c r="S13" i="1"/>
  <c r="W13" i="1"/>
  <c r="AA13" i="1"/>
  <c r="I13" i="1"/>
  <c r="M13" i="1"/>
  <c r="G13" i="1"/>
  <c r="P13" i="1"/>
  <c r="T13" i="1"/>
  <c r="X13" i="1"/>
  <c r="AB13" i="1"/>
  <c r="J13" i="1"/>
  <c r="U13" i="1"/>
  <c r="K13" i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S16" i="6"/>
  <c r="AB16" i="6"/>
  <c r="X16" i="6"/>
  <c r="T16" i="6"/>
  <c r="P16" i="6"/>
  <c r="L16" i="6"/>
  <c r="AA16" i="6"/>
  <c r="O16" i="6"/>
  <c r="Z16" i="6"/>
  <c r="V16" i="6"/>
  <c r="R16" i="6"/>
  <c r="N16" i="6"/>
  <c r="W16" i="6"/>
  <c r="Y15" i="5"/>
  <c r="U15" i="5"/>
  <c r="Q15" i="5"/>
  <c r="M15" i="5"/>
  <c r="Z15" i="5"/>
  <c r="R15" i="5"/>
  <c r="AB15" i="5"/>
  <c r="X15" i="5"/>
  <c r="T15" i="5"/>
  <c r="P15" i="5"/>
  <c r="L15" i="5"/>
  <c r="A16" i="5"/>
  <c r="V15" i="5"/>
  <c r="AA15" i="5"/>
  <c r="W15" i="5"/>
  <c r="S15" i="5"/>
  <c r="O15" i="5"/>
  <c r="N15" i="5"/>
  <c r="AC14" i="5"/>
  <c r="A14" i="1"/>
  <c r="AC12" i="1"/>
  <c r="AC11" i="1"/>
  <c r="P14" i="1" l="1"/>
  <c r="T14" i="1"/>
  <c r="X14" i="1"/>
  <c r="AB14" i="1"/>
  <c r="W14" i="1"/>
  <c r="M14" i="1"/>
  <c r="Q14" i="1"/>
  <c r="U14" i="1"/>
  <c r="Y14" i="1"/>
  <c r="N14" i="1"/>
  <c r="O14" i="1"/>
  <c r="AA14" i="1"/>
  <c r="R14" i="1"/>
  <c r="V14" i="1"/>
  <c r="Z14" i="1"/>
  <c r="L14" i="1"/>
  <c r="S14" i="1"/>
  <c r="AC16" i="6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R15" i="1" l="1"/>
  <c r="V15" i="1"/>
  <c r="Z15" i="1"/>
  <c r="L15" i="1"/>
  <c r="U15" i="1"/>
  <c r="O15" i="1"/>
  <c r="S15" i="1"/>
  <c r="W15" i="1"/>
  <c r="AA15" i="1"/>
  <c r="M15" i="1"/>
  <c r="Y15" i="1"/>
  <c r="P15" i="1"/>
  <c r="T15" i="1"/>
  <c r="X15" i="1"/>
  <c r="AB15" i="1"/>
  <c r="N15" i="1"/>
  <c r="Q15" i="1"/>
  <c r="AE16" i="6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P16" i="1" l="1"/>
  <c r="T16" i="1"/>
  <c r="X16" i="1"/>
  <c r="AB16" i="1"/>
  <c r="L16" i="1"/>
  <c r="S16" i="1"/>
  <c r="Q16" i="1"/>
  <c r="U16" i="1"/>
  <c r="Y16" i="1"/>
  <c r="M16" i="1"/>
  <c r="W16" i="1"/>
  <c r="R16" i="1"/>
  <c r="V16" i="1"/>
  <c r="Z16" i="1"/>
  <c r="O16" i="1"/>
  <c r="AA16" i="1"/>
  <c r="N16" i="1"/>
  <c r="F9" i="7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<sst xmlns="http://schemas.openxmlformats.org/spreadsheetml/2006/main" count="46" uniqueCount="16">
  <si>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</si>
  <si>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</si>
  <si>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</si>
  <si>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</si>
  <si>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</si>
  <si>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</si>
  <si>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</si>
  <si>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</si>
  <si>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</si>
  <si>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</si>
  <si>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</si>
  <si>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</si>
  <si>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</si>
  <si>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CHI-PAN115(3A) Con 4LT</t>
  </si>
  <si>
    <t>CHI-PAN115(3A)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</si>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</sst>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-55.395774841308594</c:v>
                </c:pt>
                <c:pt idx="1">
                  <c:v>-80.97064208984375</c:v>
                </c:pt>
                <c:pt idx="2">
                  <c:v>-101.11310577392578</c:v>
                </c:pt>
                <c:pt idx="3">
                  <c:v>-119.32762908935547</c:v>
                </c:pt>
                <c:pt idx="4">
                  <c:v>-135.98336791992188</c:v>
                </c:pt>
                <c:pt idx="5">
                  <c:v>-151.74465942382813</c:v>
                </c:pt>
                <c:pt idx="6">
                  <c:v>-165.89472961425781</c:v>
                </c:pt>
                <c:pt idx="7">
                  <c:v>-178.59988403320313</c:v>
                </c:pt>
                <c:pt idx="8">
                  <c:v>-180.62388610839844</c:v>
                </c:pt>
                <c:pt idx="9">
                  <c:v>-182.25125122070313</c:v>
                </c:pt>
                <c:pt idx="10">
                  <c:v>-184.9354248046875</c:v>
                </c:pt>
                <c:pt idx="11">
                  <c:v>-187.121826171875</c:v>
                </c:pt>
                <c:pt idx="12">
                  <c:v>-177.84941101074219</c:v>
                </c:pt>
                <c:pt idx="13">
                  <c:v>-162.98442077636719</c:v>
                </c:pt>
                <c:pt idx="14">
                  <c:v>-143.18357849121094</c:v>
                </c:pt>
                <c:pt idx="15">
                  <c:v>-125.38059997558594</c:v>
                </c:pt>
                <c:pt idx="16">
                  <c:v>-83.025482177734375</c:v>
                </c:pt>
                <c:pt idx="17">
                  <c:v>25.421974182128906</c:v>
                </c:pt>
                <c:pt idx="18">
                  <c:v>127.66030883789063</c:v>
                </c:pt>
                <c:pt idx="19">
                  <c:v>150.09800720214844</c:v>
                </c:pt>
                <c:pt idx="20">
                  <c:v>172.39317321777344</c:v>
                </c:pt>
                <c:pt idx="21">
                  <c:v>190.55348205566406</c:v>
                </c:pt>
                <c:pt idx="22">
                  <c:v>196.81167602539063</c:v>
                </c:pt>
                <c:pt idx="23">
                  <c:v>203.54936218261719</c:v>
                </c:pt>
                <c:pt idx="24">
                  <c:v>207.86396789550781</c:v>
                </c:pt>
                <c:pt idx="25">
                  <c:v>207.46060180664063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CHI-PAN115(3A)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60.493194580078125</c:v>
                </c:pt>
                <c:pt idx="1">
                  <c:v>34.670631408691406</c:v>
                </c:pt>
                <c:pt idx="2">
                  <c:v>10.687496185302734</c:v>
                </c:pt>
                <c:pt idx="3">
                  <c:v>-11.680298805236816</c:v>
                </c:pt>
                <c:pt idx="4">
                  <c:v>-32.492042541503906</c:v>
                </c:pt>
                <c:pt idx="5">
                  <c:v>-51.720237731933594</c:v>
                </c:pt>
                <c:pt idx="6">
                  <c:v>-70.037879943847656</c:v>
                </c:pt>
                <c:pt idx="7">
                  <c:v>-86.863533020019531</c:v>
                </c:pt>
                <c:pt idx="8">
                  <c:v>-101.27706909179688</c:v>
                </c:pt>
                <c:pt idx="9">
                  <c:v>-105.75222015380859</c:v>
                </c:pt>
                <c:pt idx="10">
                  <c:v>-111.12772369384766</c:v>
                </c:pt>
                <c:pt idx="11">
                  <c:v>-115.52458190917969</c:v>
                </c:pt>
                <c:pt idx="12">
                  <c:v>-114.8077392578125</c:v>
                </c:pt>
                <c:pt idx="13">
                  <c:v>-102.75776672363281</c:v>
                </c:pt>
                <c:pt idx="14">
                  <c:v>-89.941864013671875</c:v>
                </c:pt>
                <c:pt idx="15">
                  <c:v>-71.590789794921875</c:v>
                </c:pt>
                <c:pt idx="16">
                  <c:v>-57.302387237548828</c:v>
                </c:pt>
                <c:pt idx="17">
                  <c:v>41.922054290771484</c:v>
                </c:pt>
                <c:pt idx="18">
                  <c:v>152.76910400390625</c:v>
                </c:pt>
                <c:pt idx="19">
                  <c:v>195.6461181640625</c:v>
                </c:pt>
                <c:pt idx="20">
                  <c:v>214.40415954589844</c:v>
                </c:pt>
                <c:pt idx="21">
                  <c:v>234.37759399414063</c:v>
                </c:pt>
                <c:pt idx="22">
                  <c:v>254.98716735839844</c:v>
                </c:pt>
                <c:pt idx="23">
                  <c:v>262.0782470703125</c:v>
                </c:pt>
                <c:pt idx="24">
                  <c:v>267.3082275390625</c:v>
                </c:pt>
                <c:pt idx="25">
                  <c:v>268.22329711914063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-49.973583221435547</c:v>
                </c:pt>
                <c:pt idx="1">
                  <c:v>-112.35467529296875</c:v>
                </c:pt>
                <c:pt idx="2">
                  <c:v>-164.84129333496094</c:v>
                </c:pt>
                <c:pt idx="3">
                  <c:v>-194.08500671386719</c:v>
                </c:pt>
                <c:pt idx="4">
                  <c:v>-217.78514099121094</c:v>
                </c:pt>
                <c:pt idx="5">
                  <c:v>-239.56159973144531</c:v>
                </c:pt>
                <c:pt idx="6">
                  <c:v>-250.2459716796875</c:v>
                </c:pt>
                <c:pt idx="7">
                  <c:v>-257.18426513671875</c:v>
                </c:pt>
                <c:pt idx="8">
                  <c:v>-254.25144958496094</c:v>
                </c:pt>
                <c:pt idx="9">
                  <c:v>-244.23329162597656</c:v>
                </c:pt>
                <c:pt idx="10">
                  <c:v>-232.67304992675781</c:v>
                </c:pt>
                <c:pt idx="11">
                  <c:v>-219.81739807128906</c:v>
                </c:pt>
                <c:pt idx="12">
                  <c:v>-205.29167175292969</c:v>
                </c:pt>
                <c:pt idx="13">
                  <c:v>-186.54640197753906</c:v>
                </c:pt>
                <c:pt idx="14">
                  <c:v>-166.6156005859375</c:v>
                </c:pt>
                <c:pt idx="15">
                  <c:v>-133.32414245605469</c:v>
                </c:pt>
                <c:pt idx="16">
                  <c:v>-97.297279357910156</c:v>
                </c:pt>
                <c:pt idx="17">
                  <c:v>-60.442604064941406</c:v>
                </c:pt>
                <c:pt idx="18">
                  <c:v>47.51678466796875</c:v>
                </c:pt>
                <c:pt idx="19">
                  <c:v>160.42410278320313</c:v>
                </c:pt>
                <c:pt idx="20">
                  <c:v>222.12646484375</c:v>
                </c:pt>
                <c:pt idx="21">
                  <c:v>264.06277465820313</c:v>
                </c:pt>
                <c:pt idx="22">
                  <c:v>307.14947509765625</c:v>
                </c:pt>
                <c:pt idx="23">
                  <c:v>351.37911987304688</c:v>
                </c:pt>
                <c:pt idx="24">
                  <c:v>395.84024047851563</c:v>
                </c:pt>
                <c:pt idx="25">
                  <c:v>439.83135986328125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CHI-PAN115(3A)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2">
                  <c:v>8.6381912231445313</c:v>
                </c:pt>
                <c:pt idx="3">
                  <c:v>-71.185989379882813</c:v>
                </c:pt>
                <c:pt idx="4">
                  <c:v>-120.02725219726563</c:v>
                </c:pt>
                <c:pt idx="5">
                  <c:v>-145.78118896484375</c:v>
                </c:pt>
                <c:pt idx="6">
                  <c:v>-167.66610717773438</c:v>
                </c:pt>
                <c:pt idx="7">
                  <c:v>-177.74752807617188</c:v>
                </c:pt>
                <c:pt idx="8">
                  <c:v>-183.06913757324219</c:v>
                </c:pt>
                <c:pt idx="9">
                  <c:v>-176.43867492675781</c:v>
                </c:pt>
                <c:pt idx="10">
                  <c:v>-166.35877990722656</c:v>
                </c:pt>
                <c:pt idx="11">
                  <c:v>-154.89736938476563</c:v>
                </c:pt>
                <c:pt idx="12">
                  <c:v>-141.49459838867188</c:v>
                </c:pt>
                <c:pt idx="13">
                  <c:v>-123.62181854248047</c:v>
                </c:pt>
                <c:pt idx="14">
                  <c:v>-104.50817108154297</c:v>
                </c:pt>
                <c:pt idx="15">
                  <c:v>-84.160652160644531</c:v>
                </c:pt>
                <c:pt idx="16">
                  <c:v>-60.84466552734375</c:v>
                </c:pt>
                <c:pt idx="17">
                  <c:v>-26.044002532958984</c:v>
                </c:pt>
                <c:pt idx="18">
                  <c:v>60.534095764160156</c:v>
                </c:pt>
                <c:pt idx="19">
                  <c:v>173.17823791503906</c:v>
                </c:pt>
                <c:pt idx="20">
                  <c:v>253.15859985351563</c:v>
                </c:pt>
                <c:pt idx="21">
                  <c:v>292.70486450195313</c:v>
                </c:pt>
                <c:pt idx="22">
                  <c:v>333.37005615234375</c:v>
                </c:pt>
                <c:pt idx="23">
                  <c:v>375.1463623046875</c:v>
                </c:pt>
                <c:pt idx="24">
                  <c:v>417.13644409179688</c:v>
                </c:pt>
                <c:pt idx="25">
                  <c:v>458.60079956054688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3">
                        <c:v>-18.819387435913086</c:v>
                      </c:pt>
                      <c:pt idx="4">
                        <c:v>-35.677780151367188</c:v>
                      </c:pt>
                      <c:pt idx="5">
                        <c:v>-54.480216979980469</c:v>
                      </c:pt>
                      <c:pt idx="6">
                        <c:v>-74.134162902832031</c:v>
                      </c:pt>
                      <c:pt idx="7">
                        <c:v>-93.251785278320313</c:v>
                      </c:pt>
                      <c:pt idx="8">
                        <c:v>-101.69904327392578</c:v>
                      </c:pt>
                      <c:pt idx="9">
                        <c:v>-108.47795867919922</c:v>
                      </c:pt>
                      <c:pt idx="10">
                        <c:v>-115.41084289550781</c:v>
                      </c:pt>
                      <c:pt idx="11">
                        <c:v>-121.8011474609375</c:v>
                      </c:pt>
                      <c:pt idx="12">
                        <c:v>-119.09925079345703</c:v>
                      </c:pt>
                      <c:pt idx="13">
                        <c:v>-109.67250061035156</c:v>
                      </c:pt>
                      <c:pt idx="14">
                        <c:v>-95.453300476074219</c:v>
                      </c:pt>
                      <c:pt idx="15">
                        <c:v>-81.384071350097656</c:v>
                      </c:pt>
                      <c:pt idx="16">
                        <c:v>-43.671154022216797</c:v>
                      </c:pt>
                      <c:pt idx="17">
                        <c:v>63.3770751953125</c:v>
                      </c:pt>
                      <c:pt idx="18">
                        <c:v>166.82035827636719</c:v>
                      </c:pt>
                      <c:pt idx="19">
                        <c:v>187.70555114746094</c:v>
                      </c:pt>
                      <c:pt idx="20">
                        <c:v>208.77583312988281</c:v>
                      </c:pt>
                      <c:pt idx="21">
                        <c:v>227.6051025390625</c:v>
                      </c:pt>
                      <c:pt idx="22">
                        <c:v>232.991455078125</c:v>
                      </c:pt>
                      <c:pt idx="23">
                        <c:v>238.49957275390625</c:v>
                      </c:pt>
                      <c:pt idx="24">
                        <c:v>243.78669738769531</c:v>
                      </c:pt>
                      <c:pt idx="25">
                        <c:v>245.45698547363281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-111.57847595214844</c:v>
                      </c:pt>
                      <c:pt idx="5">
                        <c:v>-133.03038024902344</c:v>
                      </c:pt>
                      <c:pt idx="6">
                        <c:v>-149.22039794921875</c:v>
                      </c:pt>
                      <c:pt idx="7">
                        <c:v>-161.45713806152344</c:v>
                      </c:pt>
                      <c:pt idx="8">
                        <c:v>-166.58712768554688</c:v>
                      </c:pt>
                      <c:pt idx="9">
                        <c:v>-162.84162902832031</c:v>
                      </c:pt>
                      <c:pt idx="10">
                        <c:v>-156.91119384765625</c:v>
                      </c:pt>
                      <c:pt idx="11">
                        <c:v>-148.71725463867188</c:v>
                      </c:pt>
                      <c:pt idx="12">
                        <c:v>-138.69483947753906</c:v>
                      </c:pt>
                      <c:pt idx="13">
                        <c:v>-125.93896484375</c:v>
                      </c:pt>
                      <c:pt idx="14">
                        <c:v>-111.48232269287109</c:v>
                      </c:pt>
                      <c:pt idx="15">
                        <c:v>-88.184226989746094</c:v>
                      </c:pt>
                      <c:pt idx="16">
                        <c:v>-54.839282989501953</c:v>
                      </c:pt>
                      <c:pt idx="17">
                        <c:v>-19.558374404907227</c:v>
                      </c:pt>
                      <c:pt idx="18">
                        <c:v>84.964889526367188</c:v>
                      </c:pt>
                      <c:pt idx="19">
                        <c:v>196.28701782226563</c:v>
                      </c:pt>
                      <c:pt idx="20">
                        <c:v>258.50509643554688</c:v>
                      </c:pt>
                      <c:pt idx="21">
                        <c:v>299.27786254882813</c:v>
                      </c:pt>
                      <c:pt idx="22">
                        <c:v>341.27560424804688</c:v>
                      </c:pt>
                      <c:pt idx="23">
                        <c:v>384.4837646484375</c:v>
                      </c:pt>
                      <c:pt idx="24">
                        <c:v>428.88937377929688</c:v>
                      </c:pt>
                      <c:pt idx="25">
                        <c:v>474.48049926757813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-55.395774841308594</c:v>
                </c:pt>
                <c:pt idx="1">
                  <c:v>-80.97064208984375</c:v>
                </c:pt>
                <c:pt idx="2">
                  <c:v>-101.11310577392578</c:v>
                </c:pt>
                <c:pt idx="3">
                  <c:v>-119.32762908935547</c:v>
                </c:pt>
                <c:pt idx="4">
                  <c:v>-135.98336791992188</c:v>
                </c:pt>
                <c:pt idx="5">
                  <c:v>-151.74465942382813</c:v>
                </c:pt>
                <c:pt idx="6">
                  <c:v>-165.89472961425781</c:v>
                </c:pt>
                <c:pt idx="7">
                  <c:v>-178.59988403320313</c:v>
                </c:pt>
                <c:pt idx="8">
                  <c:v>-180.62388610839844</c:v>
                </c:pt>
                <c:pt idx="9">
                  <c:v>-182.25125122070313</c:v>
                </c:pt>
                <c:pt idx="10">
                  <c:v>-184.9354248046875</c:v>
                </c:pt>
                <c:pt idx="11">
                  <c:v>-187.121826171875</c:v>
                </c:pt>
                <c:pt idx="12">
                  <c:v>-177.84941101074219</c:v>
                </c:pt>
                <c:pt idx="13">
                  <c:v>-162.98442077636719</c:v>
                </c:pt>
                <c:pt idx="14">
                  <c:v>-143.18357849121094</c:v>
                </c:pt>
                <c:pt idx="15">
                  <c:v>-125.38059997558594</c:v>
                </c:pt>
                <c:pt idx="16">
                  <c:v>-83.025482177734375</c:v>
                </c:pt>
                <c:pt idx="17">
                  <c:v>25.421974182128906</c:v>
                </c:pt>
                <c:pt idx="18">
                  <c:v>127.66030883789063</c:v>
                </c:pt>
                <c:pt idx="19">
                  <c:v>150.09800720214844</c:v>
                </c:pt>
                <c:pt idx="20">
                  <c:v>172.39317321777344</c:v>
                </c:pt>
                <c:pt idx="21">
                  <c:v>190.55348205566406</c:v>
                </c:pt>
                <c:pt idx="22">
                  <c:v>196.81167602539063</c:v>
                </c:pt>
                <c:pt idx="23">
                  <c:v>203.54936218261719</c:v>
                </c:pt>
                <c:pt idx="24">
                  <c:v>207.86396789550781</c:v>
                </c:pt>
                <c:pt idx="25">
                  <c:v>207.46060180664063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3">
                  <c:v>-18.819387435913086</c:v>
                </c:pt>
                <c:pt idx="4">
                  <c:v>-35.677780151367188</c:v>
                </c:pt>
                <c:pt idx="5">
                  <c:v>-54.480216979980469</c:v>
                </c:pt>
                <c:pt idx="6">
                  <c:v>-74.134162902832031</c:v>
                </c:pt>
                <c:pt idx="7">
                  <c:v>-93.251785278320313</c:v>
                </c:pt>
                <c:pt idx="8">
                  <c:v>-101.69904327392578</c:v>
                </c:pt>
                <c:pt idx="9">
                  <c:v>-108.47795867919922</c:v>
                </c:pt>
                <c:pt idx="10">
                  <c:v>-115.41084289550781</c:v>
                </c:pt>
                <c:pt idx="11">
                  <c:v>-121.8011474609375</c:v>
                </c:pt>
                <c:pt idx="12">
                  <c:v>-119.09925079345703</c:v>
                </c:pt>
                <c:pt idx="13">
                  <c:v>-109.67250061035156</c:v>
                </c:pt>
                <c:pt idx="14">
                  <c:v>-95.453300476074219</c:v>
                </c:pt>
                <c:pt idx="15">
                  <c:v>-81.384071350097656</c:v>
                </c:pt>
                <c:pt idx="16">
                  <c:v>-43.671154022216797</c:v>
                </c:pt>
                <c:pt idx="17">
                  <c:v>63.3770751953125</c:v>
                </c:pt>
                <c:pt idx="18">
                  <c:v>166.82035827636719</c:v>
                </c:pt>
                <c:pt idx="19">
                  <c:v>187.70555114746094</c:v>
                </c:pt>
                <c:pt idx="20">
                  <c:v>208.77583312988281</c:v>
                </c:pt>
                <c:pt idx="21">
                  <c:v>227.6051025390625</c:v>
                </c:pt>
                <c:pt idx="22">
                  <c:v>232.991455078125</c:v>
                </c:pt>
                <c:pt idx="23">
                  <c:v>238.49957275390625</c:v>
                </c:pt>
                <c:pt idx="24">
                  <c:v>243.78669738769531</c:v>
                </c:pt>
                <c:pt idx="25">
                  <c:v>245.45698547363281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-49.973583221435547</c:v>
                </c:pt>
                <c:pt idx="1">
                  <c:v>-112.35467529296875</c:v>
                </c:pt>
                <c:pt idx="2">
                  <c:v>-164.84129333496094</c:v>
                </c:pt>
                <c:pt idx="3">
                  <c:v>-194.08500671386719</c:v>
                </c:pt>
                <c:pt idx="4">
                  <c:v>-217.78514099121094</c:v>
                </c:pt>
                <c:pt idx="5">
                  <c:v>-239.56159973144531</c:v>
                </c:pt>
                <c:pt idx="6">
                  <c:v>-250.2459716796875</c:v>
                </c:pt>
                <c:pt idx="7">
                  <c:v>-257.18426513671875</c:v>
                </c:pt>
                <c:pt idx="8">
                  <c:v>-254.25144958496094</c:v>
                </c:pt>
                <c:pt idx="9">
                  <c:v>-244.23329162597656</c:v>
                </c:pt>
                <c:pt idx="10">
                  <c:v>-232.67304992675781</c:v>
                </c:pt>
                <c:pt idx="11">
                  <c:v>-219.81739807128906</c:v>
                </c:pt>
                <c:pt idx="12">
                  <c:v>-205.29167175292969</c:v>
                </c:pt>
                <c:pt idx="13">
                  <c:v>-186.54640197753906</c:v>
                </c:pt>
                <c:pt idx="14">
                  <c:v>-166.6156005859375</c:v>
                </c:pt>
                <c:pt idx="15">
                  <c:v>-133.32414245605469</c:v>
                </c:pt>
                <c:pt idx="16">
                  <c:v>-97.297279357910156</c:v>
                </c:pt>
                <c:pt idx="17">
                  <c:v>-60.442604064941406</c:v>
                </c:pt>
                <c:pt idx="18">
                  <c:v>47.51678466796875</c:v>
                </c:pt>
                <c:pt idx="19">
                  <c:v>160.42410278320313</c:v>
                </c:pt>
                <c:pt idx="20">
                  <c:v>222.12646484375</c:v>
                </c:pt>
                <c:pt idx="21">
                  <c:v>264.06277465820313</c:v>
                </c:pt>
                <c:pt idx="22">
                  <c:v>307.14947509765625</c:v>
                </c:pt>
                <c:pt idx="23">
                  <c:v>351.37911987304688</c:v>
                </c:pt>
                <c:pt idx="24">
                  <c:v>395.84024047851563</c:v>
                </c:pt>
                <c:pt idx="25">
                  <c:v>439.83135986328125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4">
                  <c:v>-111.57847595214844</c:v>
                </c:pt>
                <c:pt idx="5">
                  <c:v>-133.03038024902344</c:v>
                </c:pt>
                <c:pt idx="6">
                  <c:v>-149.22039794921875</c:v>
                </c:pt>
                <c:pt idx="7">
                  <c:v>-161.45713806152344</c:v>
                </c:pt>
                <c:pt idx="8">
                  <c:v>-166.58712768554688</c:v>
                </c:pt>
                <c:pt idx="9">
                  <c:v>-162.84162902832031</c:v>
                </c:pt>
                <c:pt idx="10">
                  <c:v>-156.91119384765625</c:v>
                </c:pt>
                <c:pt idx="11">
                  <c:v>-148.71725463867188</c:v>
                </c:pt>
                <c:pt idx="12">
                  <c:v>-138.69483947753906</c:v>
                </c:pt>
                <c:pt idx="13">
                  <c:v>-125.93896484375</c:v>
                </c:pt>
                <c:pt idx="14">
                  <c:v>-111.48232269287109</c:v>
                </c:pt>
                <c:pt idx="15">
                  <c:v>-88.184226989746094</c:v>
                </c:pt>
                <c:pt idx="16">
                  <c:v>-54.839282989501953</c:v>
                </c:pt>
                <c:pt idx="17">
                  <c:v>-19.558374404907227</c:v>
                </c:pt>
                <c:pt idx="18">
                  <c:v>84.964889526367188</c:v>
                </c:pt>
                <c:pt idx="19">
                  <c:v>196.28701782226563</c:v>
                </c:pt>
                <c:pt idx="20">
                  <c:v>258.50509643554688</c:v>
                </c:pt>
                <c:pt idx="21">
                  <c:v>299.27786254882813</c:v>
                </c:pt>
                <c:pt idx="22">
                  <c:v>341.27560424804688</c:v>
                </c:pt>
                <c:pt idx="23">
                  <c:v>384.4837646484375</c:v>
                </c:pt>
                <c:pt idx="24">
                  <c:v>428.88937377929688</c:v>
                </c:pt>
                <c:pt idx="25">
                  <c:v>474.48049926757813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CHI-PAN115(3A)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60.493194580078125</c:v>
                      </c:pt>
                      <c:pt idx="1">
                        <c:v>34.670631408691406</c:v>
                      </c:pt>
                      <c:pt idx="2">
                        <c:v>10.687496185302734</c:v>
                      </c:pt>
                      <c:pt idx="3">
                        <c:v>-11.680298805236816</c:v>
                      </c:pt>
                      <c:pt idx="4">
                        <c:v>-32.492042541503906</c:v>
                      </c:pt>
                      <c:pt idx="5">
                        <c:v>-51.720237731933594</c:v>
                      </c:pt>
                      <c:pt idx="6">
                        <c:v>-70.037879943847656</c:v>
                      </c:pt>
                      <c:pt idx="7">
                        <c:v>-86.863533020019531</c:v>
                      </c:pt>
                      <c:pt idx="8">
                        <c:v>-101.27706909179688</c:v>
                      </c:pt>
                      <c:pt idx="9">
                        <c:v>-105.75222015380859</c:v>
                      </c:pt>
                      <c:pt idx="10">
                        <c:v>-111.12772369384766</c:v>
                      </c:pt>
                      <c:pt idx="11">
                        <c:v>-115.52458190917969</c:v>
                      </c:pt>
                      <c:pt idx="12">
                        <c:v>-114.8077392578125</c:v>
                      </c:pt>
                      <c:pt idx="13">
                        <c:v>-102.75776672363281</c:v>
                      </c:pt>
                      <c:pt idx="14">
                        <c:v>-89.941864013671875</c:v>
                      </c:pt>
                      <c:pt idx="15">
                        <c:v>-71.590789794921875</c:v>
                      </c:pt>
                      <c:pt idx="16">
                        <c:v>-57.302387237548828</c:v>
                      </c:pt>
                      <c:pt idx="17">
                        <c:v>41.922054290771484</c:v>
                      </c:pt>
                      <c:pt idx="18">
                        <c:v>152.76910400390625</c:v>
                      </c:pt>
                      <c:pt idx="19">
                        <c:v>195.6461181640625</c:v>
                      </c:pt>
                      <c:pt idx="20">
                        <c:v>214.40415954589844</c:v>
                      </c:pt>
                      <c:pt idx="21">
                        <c:v>234.37759399414063</c:v>
                      </c:pt>
                      <c:pt idx="22">
                        <c:v>254.98716735839844</c:v>
                      </c:pt>
                      <c:pt idx="23">
                        <c:v>262.0782470703125</c:v>
                      </c:pt>
                      <c:pt idx="24">
                        <c:v>267.3082275390625</c:v>
                      </c:pt>
                      <c:pt idx="25">
                        <c:v>268.22329711914063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CHI-PAN115(3A)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8.6381912231445313</c:v>
                      </c:pt>
                      <c:pt idx="3">
                        <c:v>-71.185989379882813</c:v>
                      </c:pt>
                      <c:pt idx="4">
                        <c:v>-120.02725219726563</c:v>
                      </c:pt>
                      <c:pt idx="5">
                        <c:v>-145.78118896484375</c:v>
                      </c:pt>
                      <c:pt idx="6">
                        <c:v>-167.66610717773438</c:v>
                      </c:pt>
                      <c:pt idx="7">
                        <c:v>-177.74752807617188</c:v>
                      </c:pt>
                      <c:pt idx="8">
                        <c:v>-183.06913757324219</c:v>
                      </c:pt>
                      <c:pt idx="9">
                        <c:v>-176.43867492675781</c:v>
                      </c:pt>
                      <c:pt idx="10">
                        <c:v>-166.35877990722656</c:v>
                      </c:pt>
                      <c:pt idx="11">
                        <c:v>-154.89736938476563</c:v>
                      </c:pt>
                      <c:pt idx="12">
                        <c:v>-141.49459838867188</c:v>
                      </c:pt>
                      <c:pt idx="13">
                        <c:v>-123.62181854248047</c:v>
                      </c:pt>
                      <c:pt idx="14">
                        <c:v>-104.50817108154297</c:v>
                      </c:pt>
                      <c:pt idx="15">
                        <c:v>-84.160652160644531</c:v>
                      </c:pt>
                      <c:pt idx="16">
                        <c:v>-60.84466552734375</c:v>
                      </c:pt>
                      <c:pt idx="17">
                        <c:v>-26.044002532958984</c:v>
                      </c:pt>
                      <c:pt idx="18">
                        <c:v>60.534095764160156</c:v>
                      </c:pt>
                      <c:pt idx="19">
                        <c:v>173.17823791503906</c:v>
                      </c:pt>
                      <c:pt idx="20">
                        <c:v>253.15859985351563</c:v>
                      </c:pt>
                      <c:pt idx="21">
                        <c:v>292.70486450195313</c:v>
                      </c:pt>
                      <c:pt idx="22">
                        <c:v>333.37005615234375</c:v>
                      </c:pt>
                      <c:pt idx="23">
                        <c:v>375.1463623046875</c:v>
                      </c:pt>
                      <c:pt idx="24">
                        <c:v>417.13644409179688</c:v>
                      </c:pt>
                      <c:pt idx="25">
                        <c:v>458.60079956054688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-74.569633483886719</c:v>
                </c:pt>
                <c:pt idx="1">
                  <c:v>-103.05571746826172</c:v>
                </c:pt>
                <c:pt idx="2">
                  <c:v>-125.55327606201172</c:v>
                </c:pt>
                <c:pt idx="3">
                  <c:v>-144.79876708984375</c:v>
                </c:pt>
                <c:pt idx="4">
                  <c:v>-161.97279357910156</c:v>
                </c:pt>
                <c:pt idx="5">
                  <c:v>-176.89553833007813</c:v>
                </c:pt>
                <c:pt idx="6">
                  <c:v>-183.85856628417969</c:v>
                </c:pt>
                <c:pt idx="7">
                  <c:v>-185.27902221679688</c:v>
                </c:pt>
                <c:pt idx="8">
                  <c:v>-188.13627624511719</c:v>
                </c:pt>
                <c:pt idx="9">
                  <c:v>-188.7957763671875</c:v>
                </c:pt>
                <c:pt idx="10">
                  <c:v>-177.99324035644531</c:v>
                </c:pt>
                <c:pt idx="11">
                  <c:v>-165.47274780273438</c:v>
                </c:pt>
                <c:pt idx="12">
                  <c:v>-152.22743225097656</c:v>
                </c:pt>
                <c:pt idx="13">
                  <c:v>-134.08035278320313</c:v>
                </c:pt>
                <c:pt idx="14">
                  <c:v>-119.45074462890625</c:v>
                </c:pt>
                <c:pt idx="15">
                  <c:v>-91.207939147949219</c:v>
                </c:pt>
                <c:pt idx="16">
                  <c:v>-23.880599975585938</c:v>
                </c:pt>
                <c:pt idx="17">
                  <c:v>44.857772827148438</c:v>
                </c:pt>
                <c:pt idx="18">
                  <c:v>115.00644683837891</c:v>
                </c:pt>
                <c:pt idx="19">
                  <c:v>138.78569030761719</c:v>
                </c:pt>
                <c:pt idx="20">
                  <c:v>158.746826171875</c:v>
                </c:pt>
                <c:pt idx="21">
                  <c:v>178.85139465332031</c:v>
                </c:pt>
                <c:pt idx="22">
                  <c:v>196.04150390625</c:v>
                </c:pt>
                <c:pt idx="23">
                  <c:v>202.594970703125</c:v>
                </c:pt>
                <c:pt idx="24">
                  <c:v>209.66658020019531</c:v>
                </c:pt>
                <c:pt idx="25">
                  <c:v>214.45626831054688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CHI-PAN115(3A)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119.38192749023438</c:v>
                </c:pt>
                <c:pt idx="1">
                  <c:v>61.314888000488281</c:v>
                </c:pt>
                <c:pt idx="2">
                  <c:v>21.327072143554688</c:v>
                </c:pt>
                <c:pt idx="3">
                  <c:v>-11.824681282043457</c:v>
                </c:pt>
                <c:pt idx="4">
                  <c:v>-39.815296173095703</c:v>
                </c:pt>
                <c:pt idx="5">
                  <c:v>-64.304344177246094</c:v>
                </c:pt>
                <c:pt idx="6">
                  <c:v>-85.520462036132813</c:v>
                </c:pt>
                <c:pt idx="7">
                  <c:v>-104.71871185302734</c:v>
                </c:pt>
                <c:pt idx="8">
                  <c:v>-109.88720703125</c:v>
                </c:pt>
                <c:pt idx="9">
                  <c:v>-115.35470581054688</c:v>
                </c:pt>
                <c:pt idx="10">
                  <c:v>-118.54417419433594</c:v>
                </c:pt>
                <c:pt idx="11">
                  <c:v>-112.33476257324219</c:v>
                </c:pt>
                <c:pt idx="12">
                  <c:v>-101.40962219238281</c:v>
                </c:pt>
                <c:pt idx="13">
                  <c:v>-90.030685424804688</c:v>
                </c:pt>
                <c:pt idx="14">
                  <c:v>-73.672088623046875</c:v>
                </c:pt>
                <c:pt idx="15">
                  <c:v>-61.143863677978516</c:v>
                </c:pt>
                <c:pt idx="16">
                  <c:v>-21.471981048583984</c:v>
                </c:pt>
                <c:pt idx="17">
                  <c:v>47.277675628662109</c:v>
                </c:pt>
                <c:pt idx="18">
                  <c:v>117.43767547607422</c:v>
                </c:pt>
                <c:pt idx="19">
                  <c:v>180.82351684570313</c:v>
                </c:pt>
                <c:pt idx="20">
                  <c:v>197.76182556152344</c:v>
                </c:pt>
                <c:pt idx="21">
                  <c:v>215.69842529296875</c:v>
                </c:pt>
                <c:pt idx="22">
                  <c:v>233.50889587402344</c:v>
                </c:pt>
                <c:pt idx="23">
                  <c:v>252.12547302246094</c:v>
                </c:pt>
                <c:pt idx="24">
                  <c:v>267.673095703125</c:v>
                </c:pt>
                <c:pt idx="25">
                  <c:v>274.29840087890625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1">
                  <c:v>-179.69624328613281</c:v>
                </c:pt>
                <c:pt idx="2">
                  <c:v>-215.20590209960938</c:v>
                </c:pt>
                <c:pt idx="3">
                  <c:v>-243.02568054199219</c:v>
                </c:pt>
                <c:pt idx="4">
                  <c:v>-255.57344055175781</c:v>
                </c:pt>
                <c:pt idx="5">
                  <c:v>-262.20880126953125</c:v>
                </c:pt>
                <c:pt idx="6">
                  <c:v>-260.7364501953125</c:v>
                </c:pt>
                <c:pt idx="7">
                  <c:v>-250.87109375</c:v>
                </c:pt>
                <c:pt idx="8">
                  <c:v>-239.888671875</c:v>
                </c:pt>
                <c:pt idx="9">
                  <c:v>-226.94769287109375</c:v>
                </c:pt>
                <c:pt idx="10">
                  <c:v>-211.94174194335938</c:v>
                </c:pt>
                <c:pt idx="11">
                  <c:v>-196.15182495117188</c:v>
                </c:pt>
                <c:pt idx="12">
                  <c:v>-179.57720947265625</c:v>
                </c:pt>
                <c:pt idx="13">
                  <c:v>-158.679443359375</c:v>
                </c:pt>
                <c:pt idx="14">
                  <c:v>-132.24090576171875</c:v>
                </c:pt>
                <c:pt idx="15">
                  <c:v>-105.02675628662109</c:v>
                </c:pt>
                <c:pt idx="16">
                  <c:v>-77.105484008789063</c:v>
                </c:pt>
                <c:pt idx="17">
                  <c:v>-39.733428955078125</c:v>
                </c:pt>
                <c:pt idx="18">
                  <c:v>29.597944259643555</c:v>
                </c:pt>
                <c:pt idx="19">
                  <c:v>100.34023284912109</c:v>
                </c:pt>
                <c:pt idx="20">
                  <c:v>172.50093078613281</c:v>
                </c:pt>
                <c:pt idx="21">
                  <c:v>210.1634521484375</c:v>
                </c:pt>
                <c:pt idx="22">
                  <c:v>243.34017944335938</c:v>
                </c:pt>
                <c:pt idx="23">
                  <c:v>276.997314453125</c:v>
                </c:pt>
                <c:pt idx="24">
                  <c:v>311.40567016601563</c:v>
                </c:pt>
                <c:pt idx="25">
                  <c:v>346.5631103515625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CHI-PAN115(3A)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3">
                  <c:v>-101.08699798583984</c:v>
                </c:pt>
                <c:pt idx="4">
                  <c:v>-149.12510681152344</c:v>
                </c:pt>
                <c:pt idx="5">
                  <c:v>-175.96224975585938</c:v>
                </c:pt>
                <c:pt idx="6">
                  <c:v>-185.77508544921875</c:v>
                </c:pt>
                <c:pt idx="7">
                  <c:v>-189.88772583007813</c:v>
                </c:pt>
                <c:pt idx="8">
                  <c:v>-180.68302917480469</c:v>
                </c:pt>
                <c:pt idx="9">
                  <c:v>-170.34452819824219</c:v>
                </c:pt>
                <c:pt idx="10">
                  <c:v>-158.26736450195313</c:v>
                </c:pt>
                <c:pt idx="11">
                  <c:v>-143.37753295898438</c:v>
                </c:pt>
                <c:pt idx="12">
                  <c:v>-127.532958984375</c:v>
                </c:pt>
                <c:pt idx="13">
                  <c:v>-110.93051147460938</c:v>
                </c:pt>
                <c:pt idx="14">
                  <c:v>-93.451690673828125</c:v>
                </c:pt>
                <c:pt idx="15">
                  <c:v>-75.172653198242188</c:v>
                </c:pt>
                <c:pt idx="16">
                  <c:v>-50.922477722167969</c:v>
                </c:pt>
                <c:pt idx="17">
                  <c:v>-23.59283447265625</c:v>
                </c:pt>
                <c:pt idx="18">
                  <c:v>31.506820678710938</c:v>
                </c:pt>
                <c:pt idx="19">
                  <c:v>102.25526428222656</c:v>
                </c:pt>
                <c:pt idx="20">
                  <c:v>174.41456604003906</c:v>
                </c:pt>
                <c:pt idx="21">
                  <c:v>234.66572570800781</c:v>
                </c:pt>
                <c:pt idx="22">
                  <c:v>266.80764770507813</c:v>
                </c:pt>
                <c:pt idx="23">
                  <c:v>299.16659545898438</c:v>
                </c:pt>
                <c:pt idx="24">
                  <c:v>332.21588134765625</c:v>
                </c:pt>
                <c:pt idx="25">
                  <c:v>366.00445556640625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-20.286087036132813</c:v>
                      </c:pt>
                      <c:pt idx="5">
                        <c:v>-59.019641876220703</c:v>
                      </c:pt>
                      <c:pt idx="6">
                        <c:v>-87.474113464355469</c:v>
                      </c:pt>
                      <c:pt idx="7">
                        <c:v>-107.33354187011719</c:v>
                      </c:pt>
                      <c:pt idx="8">
                        <c:v>-114.61959075927734</c:v>
                      </c:pt>
                      <c:pt idx="9">
                        <c:v>-122.06149291992188</c:v>
                      </c:pt>
                      <c:pt idx="10">
                        <c:v>-128.70404052734375</c:v>
                      </c:pt>
                      <c:pt idx="11">
                        <c:v>-122.83596801757813</c:v>
                      </c:pt>
                      <c:pt idx="12">
                        <c:v>-113.38026428222656</c:v>
                      </c:pt>
                      <c:pt idx="13">
                        <c:v>-102.95183563232422</c:v>
                      </c:pt>
                      <c:pt idx="14">
                        <c:v>-85.990554809570313</c:v>
                      </c:pt>
                      <c:pt idx="15">
                        <c:v>-71.894630432128906</c:v>
                      </c:pt>
                      <c:pt idx="16">
                        <c:v>-18.701553344726563</c:v>
                      </c:pt>
                      <c:pt idx="17">
                        <c:v>50.047786712646484</c:v>
                      </c:pt>
                      <c:pt idx="18">
                        <c:v>120.20735931396484</c:v>
                      </c:pt>
                      <c:pt idx="19">
                        <c:v>170.63224792480469</c:v>
                      </c:pt>
                      <c:pt idx="20">
                        <c:v>189.14324951171875</c:v>
                      </c:pt>
                      <c:pt idx="21">
                        <c:v>208.61630249023438</c:v>
                      </c:pt>
                      <c:pt idx="22">
                        <c:v>228.51042175292969</c:v>
                      </c:pt>
                      <c:pt idx="23">
                        <c:v>239.95150756835938</c:v>
                      </c:pt>
                      <c:pt idx="24">
                        <c:v>244.39909362792969</c:v>
                      </c:pt>
                      <c:pt idx="25">
                        <c:v>250.89199829101563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-153.72669982910156</c:v>
                      </c:pt>
                      <c:pt idx="6">
                        <c:v>-171.54804992675781</c:v>
                      </c:pt>
                      <c:pt idx="7">
                        <c:v>-183.05830383300781</c:v>
                      </c:pt>
                      <c:pt idx="8">
                        <c:v>-177.55549621582031</c:v>
                      </c:pt>
                      <c:pt idx="9">
                        <c:v>-170.08323669433594</c:v>
                      </c:pt>
                      <c:pt idx="10">
                        <c:v>-160.83889770507813</c:v>
                      </c:pt>
                      <c:pt idx="11">
                        <c:v>-149.47288513183594</c:v>
                      </c:pt>
                      <c:pt idx="12">
                        <c:v>-136.74351501464844</c:v>
                      </c:pt>
                      <c:pt idx="13">
                        <c:v>-122.86419677734375</c:v>
                      </c:pt>
                      <c:pt idx="14">
                        <c:v>-105.52902221679688</c:v>
                      </c:pt>
                      <c:pt idx="15">
                        <c:v>-79.275550842285156</c:v>
                      </c:pt>
                      <c:pt idx="16">
                        <c:v>-51.906543731689453</c:v>
                      </c:pt>
                      <c:pt idx="17">
                        <c:v>-23.963171005249023</c:v>
                      </c:pt>
                      <c:pt idx="18">
                        <c:v>34.766517639160156</c:v>
                      </c:pt>
                      <c:pt idx="19">
                        <c:v>105.51792144775391</c:v>
                      </c:pt>
                      <c:pt idx="20">
                        <c:v>177.67784118652344</c:v>
                      </c:pt>
                      <c:pt idx="21">
                        <c:v>234.46324157714844</c:v>
                      </c:pt>
                      <c:pt idx="22">
                        <c:v>267.10556030273438</c:v>
                      </c:pt>
                      <c:pt idx="23">
                        <c:v>300.49728393554688</c:v>
                      </c:pt>
                      <c:pt idx="24">
                        <c:v>334.42660522460938</c:v>
                      </c:pt>
                      <c:pt idx="25">
                        <c:v>369.12933349609375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-74.569633483886719</c:v>
                </c:pt>
                <c:pt idx="1">
                  <c:v>-103.05571746826172</c:v>
                </c:pt>
                <c:pt idx="2">
                  <c:v>-125.55327606201172</c:v>
                </c:pt>
                <c:pt idx="3">
                  <c:v>-144.79876708984375</c:v>
                </c:pt>
                <c:pt idx="4">
                  <c:v>-161.97279357910156</c:v>
                </c:pt>
                <c:pt idx="5">
                  <c:v>-176.89553833007813</c:v>
                </c:pt>
                <c:pt idx="6">
                  <c:v>-183.85856628417969</c:v>
                </c:pt>
                <c:pt idx="7">
                  <c:v>-185.27902221679688</c:v>
                </c:pt>
                <c:pt idx="8">
                  <c:v>-188.13627624511719</c:v>
                </c:pt>
                <c:pt idx="9">
                  <c:v>-188.7957763671875</c:v>
                </c:pt>
                <c:pt idx="10">
                  <c:v>-177.99324035644531</c:v>
                </c:pt>
                <c:pt idx="11">
                  <c:v>-165.47274780273438</c:v>
                </c:pt>
                <c:pt idx="12">
                  <c:v>-152.22743225097656</c:v>
                </c:pt>
                <c:pt idx="13">
                  <c:v>-134.08035278320313</c:v>
                </c:pt>
                <c:pt idx="14">
                  <c:v>-119.45074462890625</c:v>
                </c:pt>
                <c:pt idx="15">
                  <c:v>-91.207939147949219</c:v>
                </c:pt>
                <c:pt idx="16">
                  <c:v>-23.880599975585938</c:v>
                </c:pt>
                <c:pt idx="17">
                  <c:v>44.857772827148438</c:v>
                </c:pt>
                <c:pt idx="18">
                  <c:v>115.00644683837891</c:v>
                </c:pt>
                <c:pt idx="19">
                  <c:v>138.78569030761719</c:v>
                </c:pt>
                <c:pt idx="20">
                  <c:v>158.746826171875</c:v>
                </c:pt>
                <c:pt idx="21">
                  <c:v>178.85139465332031</c:v>
                </c:pt>
                <c:pt idx="22">
                  <c:v>196.04150390625</c:v>
                </c:pt>
                <c:pt idx="23">
                  <c:v>202.594970703125</c:v>
                </c:pt>
                <c:pt idx="24">
                  <c:v>209.66658020019531</c:v>
                </c:pt>
                <c:pt idx="25">
                  <c:v>214.45626831054688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4">
                  <c:v>-20.286087036132813</c:v>
                </c:pt>
                <c:pt idx="5">
                  <c:v>-59.019641876220703</c:v>
                </c:pt>
                <c:pt idx="6">
                  <c:v>-87.474113464355469</c:v>
                </c:pt>
                <c:pt idx="7">
                  <c:v>-107.33354187011719</c:v>
                </c:pt>
                <c:pt idx="8">
                  <c:v>-114.61959075927734</c:v>
                </c:pt>
                <c:pt idx="9">
                  <c:v>-122.06149291992188</c:v>
                </c:pt>
                <c:pt idx="10">
                  <c:v>-128.70404052734375</c:v>
                </c:pt>
                <c:pt idx="11">
                  <c:v>-122.83596801757813</c:v>
                </c:pt>
                <c:pt idx="12">
                  <c:v>-113.38026428222656</c:v>
                </c:pt>
                <c:pt idx="13">
                  <c:v>-102.95183563232422</c:v>
                </c:pt>
                <c:pt idx="14">
                  <c:v>-85.990554809570313</c:v>
                </c:pt>
                <c:pt idx="15">
                  <c:v>-71.894630432128906</c:v>
                </c:pt>
                <c:pt idx="16">
                  <c:v>-18.701553344726563</c:v>
                </c:pt>
                <c:pt idx="17">
                  <c:v>50.047786712646484</c:v>
                </c:pt>
                <c:pt idx="18">
                  <c:v>120.20735931396484</c:v>
                </c:pt>
                <c:pt idx="19">
                  <c:v>170.63224792480469</c:v>
                </c:pt>
                <c:pt idx="20">
                  <c:v>189.14324951171875</c:v>
                </c:pt>
                <c:pt idx="21">
                  <c:v>208.61630249023438</c:v>
                </c:pt>
                <c:pt idx="22">
                  <c:v>228.51042175292969</c:v>
                </c:pt>
                <c:pt idx="23">
                  <c:v>239.95150756835938</c:v>
                </c:pt>
                <c:pt idx="24">
                  <c:v>244.39909362792969</c:v>
                </c:pt>
                <c:pt idx="25">
                  <c:v>250.89199829101563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1">
                  <c:v>-179.69624328613281</c:v>
                </c:pt>
                <c:pt idx="2">
                  <c:v>-215.20590209960938</c:v>
                </c:pt>
                <c:pt idx="3">
                  <c:v>-243.02568054199219</c:v>
                </c:pt>
                <c:pt idx="4">
                  <c:v>-255.57344055175781</c:v>
                </c:pt>
                <c:pt idx="5">
                  <c:v>-262.20880126953125</c:v>
                </c:pt>
                <c:pt idx="6">
                  <c:v>-260.7364501953125</c:v>
                </c:pt>
                <c:pt idx="7">
                  <c:v>-250.87109375</c:v>
                </c:pt>
                <c:pt idx="8">
                  <c:v>-239.888671875</c:v>
                </c:pt>
                <c:pt idx="9">
                  <c:v>-226.94769287109375</c:v>
                </c:pt>
                <c:pt idx="10">
                  <c:v>-211.94174194335938</c:v>
                </c:pt>
                <c:pt idx="11">
                  <c:v>-196.15182495117188</c:v>
                </c:pt>
                <c:pt idx="12">
                  <c:v>-179.57720947265625</c:v>
                </c:pt>
                <c:pt idx="13">
                  <c:v>-158.679443359375</c:v>
                </c:pt>
                <c:pt idx="14">
                  <c:v>-132.24090576171875</c:v>
                </c:pt>
                <c:pt idx="15">
                  <c:v>-105.02675628662109</c:v>
                </c:pt>
                <c:pt idx="16">
                  <c:v>-77.105484008789063</c:v>
                </c:pt>
                <c:pt idx="17">
                  <c:v>-39.733428955078125</c:v>
                </c:pt>
                <c:pt idx="18">
                  <c:v>29.597944259643555</c:v>
                </c:pt>
                <c:pt idx="19">
                  <c:v>100.34023284912109</c:v>
                </c:pt>
                <c:pt idx="20">
                  <c:v>172.50093078613281</c:v>
                </c:pt>
                <c:pt idx="21">
                  <c:v>210.1634521484375</c:v>
                </c:pt>
                <c:pt idx="22">
                  <c:v>243.34017944335938</c:v>
                </c:pt>
                <c:pt idx="23">
                  <c:v>276.997314453125</c:v>
                </c:pt>
                <c:pt idx="24">
                  <c:v>311.40567016601563</c:v>
                </c:pt>
                <c:pt idx="25">
                  <c:v>346.5631103515625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5">
                  <c:v>-153.72669982910156</c:v>
                </c:pt>
                <c:pt idx="6">
                  <c:v>-171.54804992675781</c:v>
                </c:pt>
                <c:pt idx="7">
                  <c:v>-183.05830383300781</c:v>
                </c:pt>
                <c:pt idx="8">
                  <c:v>-177.55549621582031</c:v>
                </c:pt>
                <c:pt idx="9">
                  <c:v>-170.08323669433594</c:v>
                </c:pt>
                <c:pt idx="10">
                  <c:v>-160.83889770507813</c:v>
                </c:pt>
                <c:pt idx="11">
                  <c:v>-149.47288513183594</c:v>
                </c:pt>
                <c:pt idx="12">
                  <c:v>-136.74351501464844</c:v>
                </c:pt>
                <c:pt idx="13">
                  <c:v>-122.86419677734375</c:v>
                </c:pt>
                <c:pt idx="14">
                  <c:v>-105.52902221679688</c:v>
                </c:pt>
                <c:pt idx="15">
                  <c:v>-79.275550842285156</c:v>
                </c:pt>
                <c:pt idx="16">
                  <c:v>-51.906543731689453</c:v>
                </c:pt>
                <c:pt idx="17">
                  <c:v>-23.963171005249023</c:v>
                </c:pt>
                <c:pt idx="18">
                  <c:v>34.766517639160156</c:v>
                </c:pt>
                <c:pt idx="19">
                  <c:v>105.51792144775391</c:v>
                </c:pt>
                <c:pt idx="20">
                  <c:v>177.67784118652344</c:v>
                </c:pt>
                <c:pt idx="21">
                  <c:v>234.46324157714844</c:v>
                </c:pt>
                <c:pt idx="22">
                  <c:v>267.10556030273438</c:v>
                </c:pt>
                <c:pt idx="23">
                  <c:v>300.49728393554688</c:v>
                </c:pt>
                <c:pt idx="24">
                  <c:v>334.42660522460938</c:v>
                </c:pt>
                <c:pt idx="25">
                  <c:v>369.12933349609375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CHI-PAN115(3A)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119.38192749023438</c:v>
                      </c:pt>
                      <c:pt idx="1">
                        <c:v>61.314888000488281</c:v>
                      </c:pt>
                      <c:pt idx="2">
                        <c:v>21.327072143554688</c:v>
                      </c:pt>
                      <c:pt idx="3">
                        <c:v>-11.824681282043457</c:v>
                      </c:pt>
                      <c:pt idx="4">
                        <c:v>-39.815296173095703</c:v>
                      </c:pt>
                      <c:pt idx="5">
                        <c:v>-64.304344177246094</c:v>
                      </c:pt>
                      <c:pt idx="6">
                        <c:v>-85.520462036132813</c:v>
                      </c:pt>
                      <c:pt idx="7">
                        <c:v>-104.71871185302734</c:v>
                      </c:pt>
                      <c:pt idx="8">
                        <c:v>-109.88720703125</c:v>
                      </c:pt>
                      <c:pt idx="9">
                        <c:v>-115.35470581054688</c:v>
                      </c:pt>
                      <c:pt idx="10">
                        <c:v>-118.54417419433594</c:v>
                      </c:pt>
                      <c:pt idx="11">
                        <c:v>-112.33476257324219</c:v>
                      </c:pt>
                      <c:pt idx="12">
                        <c:v>-101.40962219238281</c:v>
                      </c:pt>
                      <c:pt idx="13">
                        <c:v>-90.030685424804688</c:v>
                      </c:pt>
                      <c:pt idx="14">
                        <c:v>-73.672088623046875</c:v>
                      </c:pt>
                      <c:pt idx="15">
                        <c:v>-61.143863677978516</c:v>
                      </c:pt>
                      <c:pt idx="16">
                        <c:v>-21.471981048583984</c:v>
                      </c:pt>
                      <c:pt idx="17">
                        <c:v>47.277675628662109</c:v>
                      </c:pt>
                      <c:pt idx="18">
                        <c:v>117.43767547607422</c:v>
                      </c:pt>
                      <c:pt idx="19">
                        <c:v>180.82351684570313</c:v>
                      </c:pt>
                      <c:pt idx="20">
                        <c:v>197.76182556152344</c:v>
                      </c:pt>
                      <c:pt idx="21">
                        <c:v>215.69842529296875</c:v>
                      </c:pt>
                      <c:pt idx="22">
                        <c:v>233.50889587402344</c:v>
                      </c:pt>
                      <c:pt idx="23">
                        <c:v>252.12547302246094</c:v>
                      </c:pt>
                      <c:pt idx="24">
                        <c:v>267.673095703125</c:v>
                      </c:pt>
                      <c:pt idx="25">
                        <c:v>274.29840087890625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CHI-PAN115(3A)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3">
                        <c:v>-101.08699798583984</c:v>
                      </c:pt>
                      <c:pt idx="4">
                        <c:v>-149.12510681152344</c:v>
                      </c:pt>
                      <c:pt idx="5">
                        <c:v>-175.96224975585938</c:v>
                      </c:pt>
                      <c:pt idx="6">
                        <c:v>-185.77508544921875</c:v>
                      </c:pt>
                      <c:pt idx="7">
                        <c:v>-189.88772583007813</c:v>
                      </c:pt>
                      <c:pt idx="8">
                        <c:v>-180.68302917480469</c:v>
                      </c:pt>
                      <c:pt idx="9">
                        <c:v>-170.34452819824219</c:v>
                      </c:pt>
                      <c:pt idx="10">
                        <c:v>-158.26736450195313</c:v>
                      </c:pt>
                      <c:pt idx="11">
                        <c:v>-143.37753295898438</c:v>
                      </c:pt>
                      <c:pt idx="12">
                        <c:v>-127.532958984375</c:v>
                      </c:pt>
                      <c:pt idx="13">
                        <c:v>-110.93051147460938</c:v>
                      </c:pt>
                      <c:pt idx="14">
                        <c:v>-93.451690673828125</c:v>
                      </c:pt>
                      <c:pt idx="15">
                        <c:v>-75.172653198242188</c:v>
                      </c:pt>
                      <c:pt idx="16">
                        <c:v>-50.922477722167969</c:v>
                      </c:pt>
                      <c:pt idx="17">
                        <c:v>-23.59283447265625</c:v>
                      </c:pt>
                      <c:pt idx="18">
                        <c:v>31.506820678710938</c:v>
                      </c:pt>
                      <c:pt idx="19">
                        <c:v>102.25526428222656</c:v>
                      </c:pt>
                      <c:pt idx="20">
                        <c:v>174.41456604003906</c:v>
                      </c:pt>
                      <c:pt idx="21">
                        <c:v>234.66572570800781</c:v>
                      </c:pt>
                      <c:pt idx="22">
                        <c:v>266.80764770507813</c:v>
                      </c:pt>
                      <c:pt idx="23">
                        <c:v>299.16659545898438</c:v>
                      </c:pt>
                      <c:pt idx="24">
                        <c:v>332.21588134765625</c:v>
                      </c:pt>
                      <c:pt idx="25">
                        <c:v>366.00445556640625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1">
                  <c:v>107.47052764892578</c:v>
                </c:pt>
                <c:pt idx="2">
                  <c:v>28.605607986450195</c:v>
                </c:pt>
                <c:pt idx="3">
                  <c:v>-43.281749725341797</c:v>
                </c:pt>
                <c:pt idx="4">
                  <c:v>-100.04389190673828</c:v>
                </c:pt>
                <c:pt idx="5">
                  <c:v>-139.17604064941406</c:v>
                </c:pt>
                <c:pt idx="6">
                  <c:v>-169.17839050292969</c:v>
                </c:pt>
                <c:pt idx="7">
                  <c:v>-194.62138366699219</c:v>
                </c:pt>
                <c:pt idx="8">
                  <c:v>-216.912841796875</c:v>
                </c:pt>
                <c:pt idx="9">
                  <c:v>-227.28170776367188</c:v>
                </c:pt>
                <c:pt idx="10">
                  <c:v>-228.56513977050781</c:v>
                </c:pt>
                <c:pt idx="11">
                  <c:v>-227.60731506347656</c:v>
                </c:pt>
                <c:pt idx="12">
                  <c:v>-225.65536499023438</c:v>
                </c:pt>
                <c:pt idx="13">
                  <c:v>-220.61949157714844</c:v>
                </c:pt>
                <c:pt idx="14">
                  <c:v>-192.37733459472656</c:v>
                </c:pt>
                <c:pt idx="15">
                  <c:v>-162.84471130371094</c:v>
                </c:pt>
                <c:pt idx="16">
                  <c:v>-102.90557098388672</c:v>
                </c:pt>
                <c:pt idx="17">
                  <c:v>4.9680628776550293</c:v>
                </c:pt>
                <c:pt idx="18">
                  <c:v>115.09130859375</c:v>
                </c:pt>
                <c:pt idx="19">
                  <c:v>182.912841796875</c:v>
                </c:pt>
                <c:pt idx="20">
                  <c:v>208.69865417480469</c:v>
                </c:pt>
                <c:pt idx="21">
                  <c:v>216.77937316894531</c:v>
                </c:pt>
                <c:pt idx="22">
                  <c:v>222.11985778808594</c:v>
                </c:pt>
                <c:pt idx="23">
                  <c:v>229.49075317382813</c:v>
                </c:pt>
                <c:pt idx="24">
                  <c:v>235.064697265625</c:v>
                </c:pt>
                <c:pt idx="25">
                  <c:v>226.65493774414063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CHI-PAN115(3A)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1">
                  <c:v>305.06387329101563</c:v>
                </c:pt>
                <c:pt idx="2">
                  <c:v>206.37931823730469</c:v>
                </c:pt>
                <c:pt idx="3">
                  <c:v>130.57852172851563</c:v>
                </c:pt>
                <c:pt idx="4">
                  <c:v>68.927253723144531</c:v>
                </c:pt>
                <c:pt idx="5">
                  <c:v>17.801973342895508</c:v>
                </c:pt>
                <c:pt idx="6">
                  <c:v>-24.919488906860352</c:v>
                </c:pt>
                <c:pt idx="7">
                  <c:v>-61.143962860107422</c:v>
                </c:pt>
                <c:pt idx="8">
                  <c:v>-92.63702392578125</c:v>
                </c:pt>
                <c:pt idx="9">
                  <c:v>-119.97979736328125</c:v>
                </c:pt>
                <c:pt idx="10">
                  <c:v>-130.50135803222656</c:v>
                </c:pt>
                <c:pt idx="11">
                  <c:v>-136.84646606445313</c:v>
                </c:pt>
                <c:pt idx="12">
                  <c:v>-140.74838256835938</c:v>
                </c:pt>
                <c:pt idx="13">
                  <c:v>-138.83183288574219</c:v>
                </c:pt>
                <c:pt idx="14">
                  <c:v>-120.83123779296875</c:v>
                </c:pt>
                <c:pt idx="15">
                  <c:v>-92.965133666992188</c:v>
                </c:pt>
                <c:pt idx="16">
                  <c:v>-65.179695129394531</c:v>
                </c:pt>
                <c:pt idx="17">
                  <c:v>42.153678894042969</c:v>
                </c:pt>
                <c:pt idx="18">
                  <c:v>151.74372863769531</c:v>
                </c:pt>
                <c:pt idx="19">
                  <c:v>242.4031982421875</c:v>
                </c:pt>
                <c:pt idx="20">
                  <c:v>271.61434936523438</c:v>
                </c:pt>
                <c:pt idx="21">
                  <c:v>283.47531127929688</c:v>
                </c:pt>
                <c:pt idx="22">
                  <c:v>290.626220703125</c:v>
                </c:pt>
                <c:pt idx="23">
                  <c:v>295.61428833007813</c:v>
                </c:pt>
                <c:pt idx="24">
                  <c:v>301.39273071289063</c:v>
                </c:pt>
                <c:pt idx="25">
                  <c:v>296.35006713867188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0">
                  <c:v>31.351787567138672</c:v>
                </c:pt>
                <c:pt idx="1">
                  <c:v>-77.628875732421875</c:v>
                </c:pt>
                <c:pt idx="2">
                  <c:v>-153.26771545410156</c:v>
                </c:pt>
                <c:pt idx="3">
                  <c:v>-213.81636047363281</c:v>
                </c:pt>
                <c:pt idx="4">
                  <c:v>-253.67694091796875</c:v>
                </c:pt>
                <c:pt idx="5">
                  <c:v>-278.48565673828125</c:v>
                </c:pt>
                <c:pt idx="6">
                  <c:v>-288.98831176757813</c:v>
                </c:pt>
                <c:pt idx="7">
                  <c:v>-288.60598754882813</c:v>
                </c:pt>
                <c:pt idx="8">
                  <c:v>-276.1966552734375</c:v>
                </c:pt>
                <c:pt idx="9">
                  <c:v>-262.102783203125</c:v>
                </c:pt>
                <c:pt idx="10">
                  <c:v>-244.13175964355469</c:v>
                </c:pt>
                <c:pt idx="11">
                  <c:v>-223.70109558105469</c:v>
                </c:pt>
                <c:pt idx="12">
                  <c:v>-201.80731201171875</c:v>
                </c:pt>
                <c:pt idx="13">
                  <c:v>-178.84417724609375</c:v>
                </c:pt>
                <c:pt idx="14">
                  <c:v>-154.70864868164063</c:v>
                </c:pt>
                <c:pt idx="15">
                  <c:v>-106.58349609375</c:v>
                </c:pt>
                <c:pt idx="16">
                  <c:v>-31.789604187011719</c:v>
                </c:pt>
                <c:pt idx="17">
                  <c:v>77.127372741699219</c:v>
                </c:pt>
                <c:pt idx="18">
                  <c:v>188.35202026367188</c:v>
                </c:pt>
                <c:pt idx="19">
                  <c:v>277.70553588867188</c:v>
                </c:pt>
                <c:pt idx="20">
                  <c:v>335.54818725585938</c:v>
                </c:pt>
                <c:pt idx="21">
                  <c:v>394.43804931640625</c:v>
                </c:pt>
                <c:pt idx="22">
                  <c:v>433.113525390625</c:v>
                </c:pt>
                <c:pt idx="23">
                  <c:v>468.48281860351563</c:v>
                </c:pt>
                <c:pt idx="24">
                  <c:v>502.12158203125</c:v>
                </c:pt>
                <c:pt idx="25">
                  <c:v>531.478515625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CHI-PAN115(3A)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1">
                  <c:v>100.06941223144531</c:v>
                </c:pt>
                <c:pt idx="2">
                  <c:v>-10.280013084411621</c:v>
                </c:pt>
                <c:pt idx="3">
                  <c:v>-87.230178833007813</c:v>
                </c:pt>
                <c:pt idx="4">
                  <c:v>-142.90280151367188</c:v>
                </c:pt>
                <c:pt idx="5">
                  <c:v>-180.56021118164063</c:v>
                </c:pt>
                <c:pt idx="6">
                  <c:v>-194.48501586914063</c:v>
                </c:pt>
                <c:pt idx="7">
                  <c:v>-201.13899230957031</c:v>
                </c:pt>
                <c:pt idx="8">
                  <c:v>-192.3751220703125</c:v>
                </c:pt>
                <c:pt idx="9">
                  <c:v>-180.18789672851563</c:v>
                </c:pt>
                <c:pt idx="10">
                  <c:v>-164.67013549804688</c:v>
                </c:pt>
                <c:pt idx="11">
                  <c:v>-146.05241394042969</c:v>
                </c:pt>
                <c:pt idx="12">
                  <c:v>-125.61688232421875</c:v>
                </c:pt>
                <c:pt idx="13">
                  <c:v>-103.76212310791016</c:v>
                </c:pt>
                <c:pt idx="14">
                  <c:v>-80.699539184570313</c:v>
                </c:pt>
                <c:pt idx="15">
                  <c:v>-54.125576019287109</c:v>
                </c:pt>
                <c:pt idx="16">
                  <c:v>10.212562561035156</c:v>
                </c:pt>
                <c:pt idx="17">
                  <c:v>118.45220184326172</c:v>
                </c:pt>
                <c:pt idx="18">
                  <c:v>229.01899719238281</c:v>
                </c:pt>
                <c:pt idx="19">
                  <c:v>323.40850830078125</c:v>
                </c:pt>
                <c:pt idx="20">
                  <c:v>378.25933837890625</c:v>
                </c:pt>
                <c:pt idx="21">
                  <c:v>434.039794921875</c:v>
                </c:pt>
                <c:pt idx="22">
                  <c:v>491.2034912109375</c:v>
                </c:pt>
                <c:pt idx="23">
                  <c:v>536.85467529296875</c:v>
                </c:pt>
                <c:pt idx="24">
                  <c:v>570.276123046875</c:v>
                </c:pt>
                <c:pt idx="25">
                  <c:v>596.68145751953125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7">
                        <c:v>-27.828630447387695</c:v>
                      </c:pt>
                      <c:pt idx="8">
                        <c:v>-77.714431762695313</c:v>
                      </c:pt>
                      <c:pt idx="9">
                        <c:v>-117.545166015625</c:v>
                      </c:pt>
                      <c:pt idx="10">
                        <c:v>-137.24095153808594</c:v>
                      </c:pt>
                      <c:pt idx="11">
                        <c:v>-145.04740905761719</c:v>
                      </c:pt>
                      <c:pt idx="12">
                        <c:v>-152.82614135742188</c:v>
                      </c:pt>
                      <c:pt idx="13">
                        <c:v>-158.21575927734375</c:v>
                      </c:pt>
                      <c:pt idx="14">
                        <c:v>-145.11222839355469</c:v>
                      </c:pt>
                      <c:pt idx="15">
                        <c:v>-117.56066131591797</c:v>
                      </c:pt>
                      <c:pt idx="16">
                        <c:v>-91.988945007324219</c:v>
                      </c:pt>
                      <c:pt idx="17">
                        <c:v>15.30033016204834</c:v>
                      </c:pt>
                      <c:pt idx="18">
                        <c:v>125.38926696777344</c:v>
                      </c:pt>
                      <c:pt idx="19">
                        <c:v>225.26220703125</c:v>
                      </c:pt>
                      <c:pt idx="20">
                        <c:v>253.49800109863281</c:v>
                      </c:pt>
                      <c:pt idx="21">
                        <c:v>260.34628295898438</c:v>
                      </c:pt>
                      <c:pt idx="22">
                        <c:v>264.08441162109375</c:v>
                      </c:pt>
                      <c:pt idx="23">
                        <c:v>269.39669799804688</c:v>
                      </c:pt>
                      <c:pt idx="24">
                        <c:v>274.53390502929688</c:v>
                      </c:pt>
                      <c:pt idx="25">
                        <c:v>272.61679077148438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5">
                        <c:v>-134.72003173828125</c:v>
                      </c:pt>
                      <c:pt idx="6">
                        <c:v>-172.91520690917969</c:v>
                      </c:pt>
                      <c:pt idx="7">
                        <c:v>-194.47607421875</c:v>
                      </c:pt>
                      <c:pt idx="8">
                        <c:v>-198.16007995605469</c:v>
                      </c:pt>
                      <c:pt idx="9">
                        <c:v>-190.41123962402344</c:v>
                      </c:pt>
                      <c:pt idx="10">
                        <c:v>-179.94134521484375</c:v>
                      </c:pt>
                      <c:pt idx="11">
                        <c:v>-166.34507751464844</c:v>
                      </c:pt>
                      <c:pt idx="12">
                        <c:v>-149.92646789550781</c:v>
                      </c:pt>
                      <c:pt idx="13">
                        <c:v>-131.84927368164063</c:v>
                      </c:pt>
                      <c:pt idx="14">
                        <c:v>-111.72249603271484</c:v>
                      </c:pt>
                      <c:pt idx="15">
                        <c:v>-72.629463195800781</c:v>
                      </c:pt>
                      <c:pt idx="16">
                        <c:v>-21.354068756103516</c:v>
                      </c:pt>
                      <c:pt idx="17">
                        <c:v>87.522956848144531</c:v>
                      </c:pt>
                      <c:pt idx="18">
                        <c:v>198.67008972167969</c:v>
                      </c:pt>
                      <c:pt idx="19">
                        <c:v>310.06820678710938</c:v>
                      </c:pt>
                      <c:pt idx="20">
                        <c:v>367.144775390625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1">
                  <c:v>107.47052764892578</c:v>
                </c:pt>
                <c:pt idx="2">
                  <c:v>28.605607986450195</c:v>
                </c:pt>
                <c:pt idx="3">
                  <c:v>-43.281749725341797</c:v>
                </c:pt>
                <c:pt idx="4">
                  <c:v>-100.04389190673828</c:v>
                </c:pt>
                <c:pt idx="5">
                  <c:v>-139.17604064941406</c:v>
                </c:pt>
                <c:pt idx="6">
                  <c:v>-169.17839050292969</c:v>
                </c:pt>
                <c:pt idx="7">
                  <c:v>-194.62138366699219</c:v>
                </c:pt>
                <c:pt idx="8">
                  <c:v>-216.912841796875</c:v>
                </c:pt>
                <c:pt idx="9">
                  <c:v>-227.28170776367188</c:v>
                </c:pt>
                <c:pt idx="10">
                  <c:v>-228.56513977050781</c:v>
                </c:pt>
                <c:pt idx="11">
                  <c:v>-227.60731506347656</c:v>
                </c:pt>
                <c:pt idx="12">
                  <c:v>-225.65536499023438</c:v>
                </c:pt>
                <c:pt idx="13">
                  <c:v>-220.61949157714844</c:v>
                </c:pt>
                <c:pt idx="14">
                  <c:v>-192.37733459472656</c:v>
                </c:pt>
                <c:pt idx="15">
                  <c:v>-162.84471130371094</c:v>
                </c:pt>
                <c:pt idx="16">
                  <c:v>-102.90557098388672</c:v>
                </c:pt>
                <c:pt idx="17">
                  <c:v>4.9680628776550293</c:v>
                </c:pt>
                <c:pt idx="18">
                  <c:v>115.09130859375</c:v>
                </c:pt>
                <c:pt idx="19">
                  <c:v>182.912841796875</c:v>
                </c:pt>
                <c:pt idx="20">
                  <c:v>208.69865417480469</c:v>
                </c:pt>
                <c:pt idx="21">
                  <c:v>216.77937316894531</c:v>
                </c:pt>
                <c:pt idx="22">
                  <c:v>222.11985778808594</c:v>
                </c:pt>
                <c:pt idx="23">
                  <c:v>229.49075317382813</c:v>
                </c:pt>
                <c:pt idx="24">
                  <c:v>235.064697265625</c:v>
                </c:pt>
                <c:pt idx="25">
                  <c:v>226.65493774414063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7">
                  <c:v>-27.828630447387695</c:v>
                </c:pt>
                <c:pt idx="8">
                  <c:v>-77.714431762695313</c:v>
                </c:pt>
                <c:pt idx="9">
                  <c:v>-117.545166015625</c:v>
                </c:pt>
                <c:pt idx="10">
                  <c:v>-137.24095153808594</c:v>
                </c:pt>
                <c:pt idx="11">
                  <c:v>-145.04740905761719</c:v>
                </c:pt>
                <c:pt idx="12">
                  <c:v>-152.82614135742188</c:v>
                </c:pt>
                <c:pt idx="13">
                  <c:v>-158.21575927734375</c:v>
                </c:pt>
                <c:pt idx="14">
                  <c:v>-145.11222839355469</c:v>
                </c:pt>
                <c:pt idx="15">
                  <c:v>-117.56066131591797</c:v>
                </c:pt>
                <c:pt idx="16">
                  <c:v>-91.988945007324219</c:v>
                </c:pt>
                <c:pt idx="17">
                  <c:v>15.30033016204834</c:v>
                </c:pt>
                <c:pt idx="18">
                  <c:v>125.38926696777344</c:v>
                </c:pt>
                <c:pt idx="19">
                  <c:v>225.26220703125</c:v>
                </c:pt>
                <c:pt idx="20">
                  <c:v>253.49800109863281</c:v>
                </c:pt>
                <c:pt idx="21">
                  <c:v>260.34628295898438</c:v>
                </c:pt>
                <c:pt idx="22">
                  <c:v>264.08441162109375</c:v>
                </c:pt>
                <c:pt idx="23">
                  <c:v>269.39669799804688</c:v>
                </c:pt>
                <c:pt idx="24">
                  <c:v>274.53390502929688</c:v>
                </c:pt>
                <c:pt idx="25">
                  <c:v>272.61679077148438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0">
                  <c:v>31.351787567138672</c:v>
                </c:pt>
                <c:pt idx="1">
                  <c:v>-77.628875732421875</c:v>
                </c:pt>
                <c:pt idx="2">
                  <c:v>-153.26771545410156</c:v>
                </c:pt>
                <c:pt idx="3">
                  <c:v>-213.81636047363281</c:v>
                </c:pt>
                <c:pt idx="4">
                  <c:v>-253.67694091796875</c:v>
                </c:pt>
                <c:pt idx="5">
                  <c:v>-278.48565673828125</c:v>
                </c:pt>
                <c:pt idx="6">
                  <c:v>-288.98831176757813</c:v>
                </c:pt>
                <c:pt idx="7">
                  <c:v>-288.60598754882813</c:v>
                </c:pt>
                <c:pt idx="8">
                  <c:v>-276.1966552734375</c:v>
                </c:pt>
                <c:pt idx="9">
                  <c:v>-262.102783203125</c:v>
                </c:pt>
                <c:pt idx="10">
                  <c:v>-244.13175964355469</c:v>
                </c:pt>
                <c:pt idx="11">
                  <c:v>-223.70109558105469</c:v>
                </c:pt>
                <c:pt idx="12">
                  <c:v>-201.80731201171875</c:v>
                </c:pt>
                <c:pt idx="13">
                  <c:v>-178.84417724609375</c:v>
                </c:pt>
                <c:pt idx="14">
                  <c:v>-154.70864868164063</c:v>
                </c:pt>
                <c:pt idx="15">
                  <c:v>-106.58349609375</c:v>
                </c:pt>
                <c:pt idx="16">
                  <c:v>-31.789604187011719</c:v>
                </c:pt>
                <c:pt idx="17">
                  <c:v>77.127372741699219</c:v>
                </c:pt>
                <c:pt idx="18">
                  <c:v>188.35202026367188</c:v>
                </c:pt>
                <c:pt idx="19">
                  <c:v>277.70553588867188</c:v>
                </c:pt>
                <c:pt idx="20">
                  <c:v>335.54818725585938</c:v>
                </c:pt>
                <c:pt idx="21">
                  <c:v>394.43804931640625</c:v>
                </c:pt>
                <c:pt idx="22">
                  <c:v>433.113525390625</c:v>
                </c:pt>
                <c:pt idx="23">
                  <c:v>468.48281860351563</c:v>
                </c:pt>
                <c:pt idx="24">
                  <c:v>502.12158203125</c:v>
                </c:pt>
                <c:pt idx="25">
                  <c:v>531.478515625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5">
                  <c:v>-134.72003173828125</c:v>
                </c:pt>
                <c:pt idx="6">
                  <c:v>-172.91520690917969</c:v>
                </c:pt>
                <c:pt idx="7">
                  <c:v>-194.47607421875</c:v>
                </c:pt>
                <c:pt idx="8">
                  <c:v>-198.16007995605469</c:v>
                </c:pt>
                <c:pt idx="9">
                  <c:v>-190.41123962402344</c:v>
                </c:pt>
                <c:pt idx="10">
                  <c:v>-179.94134521484375</c:v>
                </c:pt>
                <c:pt idx="11">
                  <c:v>-166.34507751464844</c:v>
                </c:pt>
                <c:pt idx="12">
                  <c:v>-149.92646789550781</c:v>
                </c:pt>
                <c:pt idx="13">
                  <c:v>-131.84927368164063</c:v>
                </c:pt>
                <c:pt idx="14">
                  <c:v>-111.72249603271484</c:v>
                </c:pt>
                <c:pt idx="15">
                  <c:v>-72.629463195800781</c:v>
                </c:pt>
                <c:pt idx="16">
                  <c:v>-21.354068756103516</c:v>
                </c:pt>
                <c:pt idx="17">
                  <c:v>87.522956848144531</c:v>
                </c:pt>
                <c:pt idx="18">
                  <c:v>198.67008972167969</c:v>
                </c:pt>
                <c:pt idx="19">
                  <c:v>310.06820678710938</c:v>
                </c:pt>
                <c:pt idx="20">
                  <c:v>367.144775390625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CHI-PAN115(3A)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305.06387329101563</c:v>
                      </c:pt>
                      <c:pt idx="2">
                        <c:v>206.37931823730469</c:v>
                      </c:pt>
                      <c:pt idx="3">
                        <c:v>130.57852172851563</c:v>
                      </c:pt>
                      <c:pt idx="4">
                        <c:v>68.927253723144531</c:v>
                      </c:pt>
                      <c:pt idx="5">
                        <c:v>17.801973342895508</c:v>
                      </c:pt>
                      <c:pt idx="6">
                        <c:v>-24.919488906860352</c:v>
                      </c:pt>
                      <c:pt idx="7">
                        <c:v>-61.143962860107422</c:v>
                      </c:pt>
                      <c:pt idx="8">
                        <c:v>-92.63702392578125</c:v>
                      </c:pt>
                      <c:pt idx="9">
                        <c:v>-119.97979736328125</c:v>
                      </c:pt>
                      <c:pt idx="10">
                        <c:v>-130.50135803222656</c:v>
                      </c:pt>
                      <c:pt idx="11">
                        <c:v>-136.84646606445313</c:v>
                      </c:pt>
                      <c:pt idx="12">
                        <c:v>-140.74838256835938</c:v>
                      </c:pt>
                      <c:pt idx="13">
                        <c:v>-138.83183288574219</c:v>
                      </c:pt>
                      <c:pt idx="14">
                        <c:v>-120.83123779296875</c:v>
                      </c:pt>
                      <c:pt idx="15">
                        <c:v>-92.965133666992188</c:v>
                      </c:pt>
                      <c:pt idx="16">
                        <c:v>-65.179695129394531</c:v>
                      </c:pt>
                      <c:pt idx="17">
                        <c:v>42.153678894042969</c:v>
                      </c:pt>
                      <c:pt idx="18">
                        <c:v>151.74372863769531</c:v>
                      </c:pt>
                      <c:pt idx="19">
                        <c:v>242.4031982421875</c:v>
                      </c:pt>
                      <c:pt idx="20">
                        <c:v>271.61434936523438</c:v>
                      </c:pt>
                      <c:pt idx="21">
                        <c:v>283.47531127929688</c:v>
                      </c:pt>
                      <c:pt idx="22">
                        <c:v>290.626220703125</c:v>
                      </c:pt>
                      <c:pt idx="23">
                        <c:v>295.61428833007813</c:v>
                      </c:pt>
                      <c:pt idx="24">
                        <c:v>301.39273071289063</c:v>
                      </c:pt>
                      <c:pt idx="25">
                        <c:v>296.35006713867188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CHI-PAN115(3A)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100.06941223144531</c:v>
                      </c:pt>
                      <c:pt idx="2">
                        <c:v>-10.280013084411621</c:v>
                      </c:pt>
                      <c:pt idx="3">
                        <c:v>-87.230178833007813</c:v>
                      </c:pt>
                      <c:pt idx="4">
                        <c:v>-142.90280151367188</c:v>
                      </c:pt>
                      <c:pt idx="5">
                        <c:v>-180.56021118164063</c:v>
                      </c:pt>
                      <c:pt idx="6">
                        <c:v>-194.48501586914063</c:v>
                      </c:pt>
                      <c:pt idx="7">
                        <c:v>-201.13899230957031</c:v>
                      </c:pt>
                      <c:pt idx="8">
                        <c:v>-192.3751220703125</c:v>
                      </c:pt>
                      <c:pt idx="9">
                        <c:v>-180.18789672851563</c:v>
                      </c:pt>
                      <c:pt idx="10">
                        <c:v>-164.67013549804688</c:v>
                      </c:pt>
                      <c:pt idx="11">
                        <c:v>-146.05241394042969</c:v>
                      </c:pt>
                      <c:pt idx="12">
                        <c:v>-125.61688232421875</c:v>
                      </c:pt>
                      <c:pt idx="13">
                        <c:v>-103.76212310791016</c:v>
                      </c:pt>
                      <c:pt idx="14">
                        <c:v>-80.699539184570313</c:v>
                      </c:pt>
                      <c:pt idx="15">
                        <c:v>-54.125576019287109</c:v>
                      </c:pt>
                      <c:pt idx="16">
                        <c:v>10.212562561035156</c:v>
                      </c:pt>
                      <c:pt idx="17">
                        <c:v>118.45220184326172</c:v>
                      </c:pt>
                      <c:pt idx="18">
                        <c:v>229.01899719238281</c:v>
                      </c:pt>
                      <c:pt idx="19">
                        <c:v>323.40850830078125</c:v>
                      </c:pt>
                      <c:pt idx="20">
                        <c:v>378.25933837890625</c:v>
                      </c:pt>
                      <c:pt idx="21">
                        <c:v>434.039794921875</c:v>
                      </c:pt>
                      <c:pt idx="22">
                        <c:v>491.2034912109375</c:v>
                      </c:pt>
                      <c:pt idx="23">
                        <c:v>536.85467529296875</c:v>
                      </c:pt>
                      <c:pt idx="24">
                        <c:v>570.276123046875</c:v>
                      </c:pt>
                      <c:pt idx="25">
                        <c:v>596.68145751953125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I17" sqref="I17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-187.121826171875</v>
      </c>
      <c r="D4" s="9"/>
      <c r="E4" s="9">
        <f>+'6002'!AE11</f>
        <v>0.96</v>
      </c>
      <c r="F4" s="9">
        <f>+'6004'!AC11</f>
        <v>-188.7957763671875</v>
      </c>
      <c r="G4" s="9"/>
      <c r="H4" s="9">
        <f>+'6004'!AE11</f>
        <v>0.94</v>
      </c>
      <c r="I4" s="9">
        <f>+'6005'!AC11</f>
        <v>-228.56513977050781</v>
      </c>
      <c r="J4" s="9"/>
      <c r="K4" s="10">
        <f>+'6005'!AE11</f>
        <v>0.95</v>
      </c>
    </row>
    <row r="5" spans="2:11" x14ac:dyDescent="0.25">
      <c r="B5" s="11" t="str">
        <f>+'6002'!B4</f>
        <v>CHI-PAN115(3A) Con 4LT</v>
      </c>
      <c r="C5" s="12">
        <f>+'6002'!AC12</f>
        <v>-115.52458190917969</v>
      </c>
      <c r="D5" s="12">
        <f>+'6002'!AD12</f>
        <v>-71.597244262695313</v>
      </c>
      <c r="E5" s="12">
        <f>+'6002'!AE12</f>
        <v>0.96</v>
      </c>
      <c r="F5" s="12">
        <f>+'6004'!AC12</f>
        <v>-118.54417419433594</v>
      </c>
      <c r="G5" s="12">
        <f>+'6004'!AD12</f>
        <v>-70.251602172851563</v>
      </c>
      <c r="H5" s="12">
        <f>+'6004'!AE12</f>
        <v>0.95</v>
      </c>
      <c r="I5" s="12">
        <f>+'6005'!AC12</f>
        <v>-140.74838256835938</v>
      </c>
      <c r="J5" s="12">
        <f>+'6005'!AD12</f>
        <v>-87.816757202148438</v>
      </c>
      <c r="K5" s="13">
        <f>+'6005'!AE12</f>
        <v>0.97</v>
      </c>
    </row>
    <row r="6" spans="2:11" x14ac:dyDescent="0.25">
      <c r="B6" s="11" t="str">
        <f>+'6002'!B5</f>
        <v>ECO-BUR(2C) Con 4LT</v>
      </c>
      <c r="C6" s="12">
        <f>+'6002'!AC13</f>
        <v>-121.8011474609375</v>
      </c>
      <c r="D6" s="12">
        <f>+'6002'!AD13</f>
        <v>-65.3206787109375</v>
      </c>
      <c r="E6" s="12">
        <f>+'6002'!AE13</f>
        <v>0.96</v>
      </c>
      <c r="F6" s="12">
        <f>+'6004'!AC13</f>
        <v>-128.70404052734375</v>
      </c>
      <c r="G6" s="12">
        <f>+'6004'!AD13</f>
        <v>-60.09173583984375</v>
      </c>
      <c r="H6" s="12">
        <f>+'6004'!AE13</f>
        <v>0.95</v>
      </c>
      <c r="I6" s="12">
        <f>+'6005'!AC13</f>
        <v>-158.21575927734375</v>
      </c>
      <c r="J6" s="12">
        <f>+'6005'!AD13</f>
        <v>-70.349380493164063</v>
      </c>
      <c r="K6" s="13">
        <f>+'6005'!AE13</f>
        <v>0.98</v>
      </c>
    </row>
    <row r="7" spans="2:11" x14ac:dyDescent="0.25">
      <c r="B7" s="11" t="str">
        <f>+'6002'!B6</f>
        <v>BASE Sin 4LT</v>
      </c>
      <c r="C7" s="12">
        <f>+'6002'!AC14</f>
        <v>-257.18426513671875</v>
      </c>
      <c r="D7" s="12">
        <f>+'6002'!AD14</f>
        <v>70.06243896484375</v>
      </c>
      <c r="E7" s="12">
        <f>+'6002'!AE14</f>
        <v>0.92</v>
      </c>
      <c r="F7" s="12">
        <f>+'6004'!AC14</f>
        <v>-262.20880126953125</v>
      </c>
      <c r="G7" s="12">
        <f>+'6004'!AD14</f>
        <v>73.41302490234375</v>
      </c>
      <c r="H7" s="12">
        <f>+'6004'!AE14</f>
        <v>0.9</v>
      </c>
      <c r="I7" s="12">
        <f>+'6005'!AC14</f>
        <v>-288.98831176757813</v>
      </c>
      <c r="J7" s="12">
        <f>+'6005'!AD14</f>
        <v>60.423171997070313</v>
      </c>
      <c r="K7" s="13">
        <f>+'6005'!AE14</f>
        <v>0.91</v>
      </c>
    </row>
    <row r="8" spans="2:11" x14ac:dyDescent="0.25">
      <c r="B8" s="11" t="str">
        <f>+'6002'!B7</f>
        <v>CHI-PAN115(3A) Sin 4LT</v>
      </c>
      <c r="C8" s="12">
        <f>+'6002'!AC15</f>
        <v>-183.06913757324219</v>
      </c>
      <c r="D8" s="12">
        <f>+'6002'!AD15</f>
        <v>-4.0526885986328125</v>
      </c>
      <c r="E8" s="12">
        <f>+'6002'!AE15</f>
        <v>0.93</v>
      </c>
      <c r="F8" s="12">
        <f>+'6004'!AC15</f>
        <v>-189.88772583007813</v>
      </c>
      <c r="G8" s="12">
        <f>+'6004'!AD15</f>
        <v>1.091949462890625</v>
      </c>
      <c r="H8" s="12">
        <f>+'6004'!AE15</f>
        <v>0.92</v>
      </c>
      <c r="I8" s="12">
        <f>+'6005'!AC15</f>
        <v>-201.13899230957031</v>
      </c>
      <c r="J8" s="12">
        <f>+'6005'!AD15</f>
        <v>-27.4261474609375</v>
      </c>
      <c r="K8" s="13">
        <f>+'6005'!AE15</f>
        <v>0.92</v>
      </c>
    </row>
    <row r="9" spans="2:11" ht="15.75" thickBot="1" x14ac:dyDescent="0.3">
      <c r="B9" s="14" t="str">
        <f>+'6002'!B8</f>
        <v>ECO-BUR(2C) Sin 4LT</v>
      </c>
      <c r="C9" s="15">
        <f>+'6002'!AC16</f>
        <v>-166.58712768554688</v>
      </c>
      <c r="D9" s="15">
        <f>+'6002'!AD16</f>
        <v>-20.534698486328125</v>
      </c>
      <c r="E9" s="15">
        <f>+'6002'!AE16</f>
        <v>0.93</v>
      </c>
      <c r="F9" s="15">
        <f>+'6004'!AC16</f>
        <v>-183.05830383300781</v>
      </c>
      <c r="G9" s="15">
        <f>+'6004'!AD16</f>
        <v>-5.7374725341796875</v>
      </c>
      <c r="H9" s="15">
        <f>+'6004'!AE16</f>
        <v>0.92</v>
      </c>
      <c r="I9" s="15">
        <f>+'6005'!AC16</f>
        <v>-198.16007995605469</v>
      </c>
      <c r="J9" s="15">
        <f>+'6005'!AD16</f>
        <v>-30.405059814453125</v>
      </c>
      <c r="K9" s="16">
        <f>+'6005'!AE16</f>
        <v>0.93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70" zoomScaleNormal="70" workbookViewId="0">
      <selection activeCell="F16" sqref="F16"/>
    </sheetView>
  </sheetViews>
  <sheetFormatPr baseColWidth="10" defaultColWidth="11.42578125" defaultRowHeight="13.5" x14ac:dyDescent="0.25"/>
  <cols>
    <col min="1" max="1" width="6.710937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207.46060180664063</v>
      </c>
      <c r="D3" s="3">
        <v>207.86396789550781</v>
      </c>
      <c r="E3" s="3">
        <v>203.54936218261719</v>
      </c>
      <c r="F3" s="3">
        <v>196.81167602539063</v>
      </c>
      <c r="G3" s="3">
        <v>190.55348205566406</v>
      </c>
      <c r="H3" s="3">
        <v>172.39317321777344</v>
      </c>
      <c r="I3" s="3">
        <v>150.09800720214844</v>
      </c>
      <c r="J3" s="3">
        <v>127.66030883789063</v>
      </c>
      <c r="K3" s="3">
        <v>25.421974182128906</v>
      </c>
      <c r="L3" s="3">
        <v>-83.025482177734375</v>
      </c>
      <c r="M3" s="3">
        <v>-125.38059997558594</v>
      </c>
      <c r="N3" s="3">
        <v>-143.18357849121094</v>
      </c>
      <c r="O3" s="3">
        <v>-162.98442077636719</v>
      </c>
      <c r="P3" s="3">
        <v>-177.84941101074219</v>
      </c>
      <c r="Q3" s="3">
        <v>-187.121826171875</v>
      </c>
      <c r="R3" s="3">
        <v>-184.9354248046875</v>
      </c>
      <c r="S3" s="3">
        <v>-182.25125122070313</v>
      </c>
      <c r="T3" s="3">
        <v>-180.62388610839844</v>
      </c>
      <c r="U3" s="3">
        <v>-178.59988403320313</v>
      </c>
      <c r="V3" s="3">
        <v>-165.89472961425781</v>
      </c>
      <c r="W3" s="3">
        <v>-151.74465942382813</v>
      </c>
      <c r="X3" s="3">
        <v>-135.98336791992188</v>
      </c>
      <c r="Y3" s="3">
        <v>-119.32762908935547</v>
      </c>
      <c r="Z3" s="3">
        <v>-101.11310577392578</v>
      </c>
      <c r="AA3" s="3">
        <v>-80.97064208984375</v>
      </c>
      <c r="AB3" s="3">
        <v>-55.395774841308594</v>
      </c>
      <c r="AC3" s="3">
        <f t="shared" ref="AC3:AC8" si="0">+MIN(C3:W3)</f>
        <v>-187.121826171875</v>
      </c>
    </row>
    <row r="4" spans="1:31" x14ac:dyDescent="0.25">
      <c r="A4" s="5">
        <v>6002</v>
      </c>
      <c r="B4" s="5" t="s">
        <v>13</v>
      </c>
      <c r="C4" s="3">
        <v>268.22329711914063</v>
      </c>
      <c r="D4" s="3">
        <v>267.3082275390625</v>
      </c>
      <c r="E4" s="3">
        <v>262.0782470703125</v>
      </c>
      <c r="F4" s="3">
        <v>254.98716735839844</v>
      </c>
      <c r="G4" s="3">
        <v>234.37759399414063</v>
      </c>
      <c r="H4" s="3">
        <v>214.40415954589844</v>
      </c>
      <c r="I4" s="3">
        <v>195.6461181640625</v>
      </c>
      <c r="J4" s="3">
        <v>152.76910400390625</v>
      </c>
      <c r="K4" s="3">
        <v>41.922054290771484</v>
      </c>
      <c r="L4" s="3">
        <v>-57.302387237548828</v>
      </c>
      <c r="M4" s="3">
        <v>-71.590789794921875</v>
      </c>
      <c r="N4" s="3">
        <v>-89.941864013671875</v>
      </c>
      <c r="O4" s="3">
        <v>-102.75776672363281</v>
      </c>
      <c r="P4" s="3">
        <v>-114.8077392578125</v>
      </c>
      <c r="Q4" s="3">
        <v>-115.52458190917969</v>
      </c>
      <c r="R4" s="3">
        <v>-111.12772369384766</v>
      </c>
      <c r="S4" s="3">
        <v>-105.75222015380859</v>
      </c>
      <c r="T4" s="3">
        <v>-101.27706909179688</v>
      </c>
      <c r="U4" s="3">
        <v>-86.863533020019531</v>
      </c>
      <c r="V4" s="3">
        <v>-70.037879943847656</v>
      </c>
      <c r="W4" s="3">
        <v>-51.720237731933594</v>
      </c>
      <c r="X4" s="3">
        <v>-32.492042541503906</v>
      </c>
      <c r="Y4" s="3">
        <v>-11.680298805236816</v>
      </c>
      <c r="Z4" s="3">
        <v>10.687496185302734</v>
      </c>
      <c r="AA4" s="3">
        <v>34.670631408691406</v>
      </c>
      <c r="AB4" s="3">
        <v>60.493194580078125</v>
      </c>
      <c r="AC4" s="3">
        <f t="shared" si="0"/>
        <v>-115.52458190917969</v>
      </c>
    </row>
    <row r="5" spans="1:31" x14ac:dyDescent="0.25">
      <c r="A5" s="5">
        <v>6002</v>
      </c>
      <c r="B5" s="5" t="s">
        <v>11</v>
      </c>
      <c r="C5" s="3">
        <v>245.45698547363281</v>
      </c>
      <c r="D5" s="3">
        <v>243.78669738769531</v>
      </c>
      <c r="E5" s="3">
        <v>238.49957275390625</v>
      </c>
      <c r="F5" s="3">
        <v>232.991455078125</v>
      </c>
      <c r="G5" s="3">
        <v>227.6051025390625</v>
      </c>
      <c r="H5" s="3">
        <v>208.77583312988281</v>
      </c>
      <c r="I5" s="3">
        <v>187.70555114746094</v>
      </c>
      <c r="J5" s="3">
        <v>166.82035827636719</v>
      </c>
      <c r="K5" s="3">
        <v>63.3770751953125</v>
      </c>
      <c r="L5" s="3">
        <v>-43.671154022216797</v>
      </c>
      <c r="M5" s="3">
        <v>-81.384071350097656</v>
      </c>
      <c r="N5" s="3">
        <v>-95.453300476074219</v>
      </c>
      <c r="O5" s="3">
        <v>-109.67250061035156</v>
      </c>
      <c r="P5" s="3">
        <v>-119.09925079345703</v>
      </c>
      <c r="Q5" s="3">
        <v>-121.8011474609375</v>
      </c>
      <c r="R5" s="3">
        <v>-115.41084289550781</v>
      </c>
      <c r="S5" s="3">
        <v>-108.47795867919922</v>
      </c>
      <c r="T5" s="3">
        <v>-101.69904327392578</v>
      </c>
      <c r="U5" s="3">
        <v>-93.251785278320313</v>
      </c>
      <c r="V5" s="3">
        <v>-74.134162902832031</v>
      </c>
      <c r="W5" s="3">
        <v>-54.480216979980469</v>
      </c>
      <c r="X5" s="3">
        <v>-35.677780151367188</v>
      </c>
      <c r="Y5" s="3">
        <v>-18.819387435913086</v>
      </c>
      <c r="AC5" s="3">
        <f t="shared" si="0"/>
        <v>-121.8011474609375</v>
      </c>
    </row>
    <row r="6" spans="1:31" x14ac:dyDescent="0.25">
      <c r="A6" s="5">
        <v>6002</v>
      </c>
      <c r="B6" s="5" t="s">
        <v>12</v>
      </c>
      <c r="C6" s="3">
        <v>439.83135986328125</v>
      </c>
      <c r="D6" s="3">
        <v>395.84024047851563</v>
      </c>
      <c r="E6" s="3">
        <v>351.37911987304688</v>
      </c>
      <c r="F6" s="3">
        <v>307.14947509765625</v>
      </c>
      <c r="G6" s="3">
        <v>264.06277465820313</v>
      </c>
      <c r="H6" s="3">
        <v>222.12646484375</v>
      </c>
      <c r="I6" s="3">
        <v>160.42410278320313</v>
      </c>
      <c r="J6" s="3">
        <v>47.51678466796875</v>
      </c>
      <c r="K6" s="3">
        <v>-60.442604064941406</v>
      </c>
      <c r="L6" s="3">
        <v>-97.297279357910156</v>
      </c>
      <c r="M6" s="3">
        <v>-133.32414245605469</v>
      </c>
      <c r="N6" s="3">
        <v>-166.6156005859375</v>
      </c>
      <c r="O6" s="3">
        <v>-186.54640197753906</v>
      </c>
      <c r="P6" s="3">
        <v>-205.29167175292969</v>
      </c>
      <c r="Q6" s="3">
        <v>-219.81739807128906</v>
      </c>
      <c r="R6" s="3">
        <v>-232.67304992675781</v>
      </c>
      <c r="S6" s="3">
        <v>-244.23329162597656</v>
      </c>
      <c r="T6" s="3">
        <v>-254.25144958496094</v>
      </c>
      <c r="U6" s="3">
        <v>-257.18426513671875</v>
      </c>
      <c r="V6" s="3">
        <v>-250.2459716796875</v>
      </c>
      <c r="W6" s="3">
        <v>-239.56159973144531</v>
      </c>
      <c r="X6" s="3">
        <v>-217.78514099121094</v>
      </c>
      <c r="Y6" s="3">
        <v>-194.08500671386719</v>
      </c>
      <c r="Z6" s="3">
        <v>-164.84129333496094</v>
      </c>
      <c r="AA6" s="3">
        <v>-112.35467529296875</v>
      </c>
      <c r="AB6" s="3">
        <v>-49.973583221435547</v>
      </c>
      <c r="AC6" s="3">
        <f t="shared" si="0"/>
        <v>-257.18426513671875</v>
      </c>
    </row>
    <row r="7" spans="1:31" x14ac:dyDescent="0.25">
      <c r="A7" s="5">
        <v>6002</v>
      </c>
      <c r="B7" s="5" t="s">
        <v>14</v>
      </c>
      <c r="C7" s="3">
        <v>458.60079956054688</v>
      </c>
      <c r="D7" s="3">
        <v>417.13644409179688</v>
      </c>
      <c r="E7" s="3">
        <v>375.1463623046875</v>
      </c>
      <c r="F7" s="3">
        <v>333.37005615234375</v>
      </c>
      <c r="G7" s="3">
        <v>292.70486450195313</v>
      </c>
      <c r="H7" s="3">
        <v>253.15859985351563</v>
      </c>
      <c r="I7" s="3">
        <v>173.17823791503906</v>
      </c>
      <c r="J7" s="3">
        <v>60.534095764160156</v>
      </c>
      <c r="K7" s="3">
        <v>-26.044002532958984</v>
      </c>
      <c r="L7" s="3">
        <v>-60.84466552734375</v>
      </c>
      <c r="M7" s="3">
        <v>-84.160652160644531</v>
      </c>
      <c r="N7" s="3">
        <v>-104.50817108154297</v>
      </c>
      <c r="O7" s="3">
        <v>-123.62181854248047</v>
      </c>
      <c r="P7" s="3">
        <v>-141.49459838867188</v>
      </c>
      <c r="Q7" s="3">
        <v>-154.89736938476563</v>
      </c>
      <c r="R7" s="3">
        <v>-166.35877990722656</v>
      </c>
      <c r="S7" s="3">
        <v>-176.43867492675781</v>
      </c>
      <c r="T7" s="3">
        <v>-183.06913757324219</v>
      </c>
      <c r="U7" s="3">
        <v>-177.74752807617188</v>
      </c>
      <c r="V7" s="3">
        <v>-167.66610717773438</v>
      </c>
      <c r="W7" s="3">
        <v>-145.78118896484375</v>
      </c>
      <c r="X7" s="3">
        <v>-120.02725219726563</v>
      </c>
      <c r="Y7" s="3">
        <v>-71.185989379882813</v>
      </c>
      <c r="Z7" s="3">
        <v>8.6381912231445313</v>
      </c>
      <c r="AC7" s="3">
        <f t="shared" si="0"/>
        <v>-183.06913757324219</v>
      </c>
    </row>
    <row r="8" spans="1:31" x14ac:dyDescent="0.25">
      <c r="A8" s="5">
        <v>6002</v>
      </c>
      <c r="B8" s="5" t="s">
        <v>15</v>
      </c>
      <c r="C8" s="3">
        <v>474.48049926757813</v>
      </c>
      <c r="D8" s="3">
        <v>428.88937377929688</v>
      </c>
      <c r="E8" s="3">
        <v>384.4837646484375</v>
      </c>
      <c r="F8" s="3">
        <v>341.27560424804688</v>
      </c>
      <c r="G8" s="3">
        <v>299.27786254882813</v>
      </c>
      <c r="H8" s="3">
        <v>258.50509643554688</v>
      </c>
      <c r="I8" s="3">
        <v>196.28701782226563</v>
      </c>
      <c r="J8" s="3">
        <v>84.964889526367188</v>
      </c>
      <c r="K8" s="3">
        <v>-19.558374404907227</v>
      </c>
      <c r="L8" s="3">
        <v>-54.839282989501953</v>
      </c>
      <c r="M8" s="3">
        <v>-88.184226989746094</v>
      </c>
      <c r="N8" s="3">
        <v>-111.48232269287109</v>
      </c>
      <c r="O8" s="3">
        <v>-125.93896484375</v>
      </c>
      <c r="P8" s="3">
        <v>-138.69483947753906</v>
      </c>
      <c r="Q8" s="3">
        <v>-148.71725463867188</v>
      </c>
      <c r="R8" s="3">
        <v>-156.91119384765625</v>
      </c>
      <c r="S8" s="3">
        <v>-162.84162902832031</v>
      </c>
      <c r="T8" s="3">
        <v>-166.58712768554688</v>
      </c>
      <c r="U8" s="3">
        <v>-161.45713806152344</v>
      </c>
      <c r="V8" s="3">
        <v>-149.22039794921875</v>
      </c>
      <c r="W8" s="3">
        <v>-133.03038024902344</v>
      </c>
      <c r="X8" s="3">
        <v>-111.57847595214844</v>
      </c>
      <c r="AC8" s="3">
        <f t="shared" si="0"/>
        <v>-166.58712768554688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6" si="1">+HLOOKUP(C$10,$C$2:$AB$8,$A11,FALSE)</f>
        <v>-55.395774841308594</v>
      </c>
      <c r="D11" s="3">
        <f t="shared" si="1"/>
        <v>-80.97064208984375</v>
      </c>
      <c r="E11" s="3">
        <f t="shared" si="1"/>
        <v>-101.11310577392578</v>
      </c>
      <c r="F11" s="3">
        <f t="shared" ref="F11:M16" si="2">+HLOOKUP(F$10,$C$2:$AB$8,$A11,FALSE)</f>
        <v>-119.32762908935547</v>
      </c>
      <c r="G11" s="3">
        <f t="shared" si="2"/>
        <v>-135.98336791992188</v>
      </c>
      <c r="H11" s="3">
        <f t="shared" si="2"/>
        <v>-151.74465942382813</v>
      </c>
      <c r="I11" s="3">
        <f t="shared" si="2"/>
        <v>-165.89472961425781</v>
      </c>
      <c r="J11" s="3">
        <f t="shared" si="2"/>
        <v>-178.59988403320313</v>
      </c>
      <c r="K11" s="3">
        <f t="shared" si="2"/>
        <v>-180.62388610839844</v>
      </c>
      <c r="L11" s="3">
        <f t="shared" si="2"/>
        <v>-182.25125122070313</v>
      </c>
      <c r="M11" s="3">
        <f t="shared" si="2"/>
        <v>-184.9354248046875</v>
      </c>
      <c r="N11" s="3">
        <f>+HLOOKUP(N$10,$C$2:$AB$8,$A11,FALSE)</f>
        <v>-187.121826171875</v>
      </c>
      <c r="O11" s="3">
        <f>+HLOOKUP(O$10,$C$2:$AB$8,$A11,FALSE)</f>
        <v>-177.84941101074219</v>
      </c>
      <c r="P11" s="3">
        <f t="shared" ref="P11:AB16" si="3">+HLOOKUP(P$10,$C$2:$AB$8,$A11,FALSE)</f>
        <v>-162.98442077636719</v>
      </c>
      <c r="Q11" s="3">
        <f t="shared" si="3"/>
        <v>-143.18357849121094</v>
      </c>
      <c r="R11" s="3">
        <f t="shared" si="3"/>
        <v>-125.38059997558594</v>
      </c>
      <c r="S11" s="3">
        <f t="shared" si="3"/>
        <v>-83.025482177734375</v>
      </c>
      <c r="T11" s="3">
        <f t="shared" si="3"/>
        <v>25.421974182128906</v>
      </c>
      <c r="U11" s="3">
        <f t="shared" si="3"/>
        <v>127.66030883789063</v>
      </c>
      <c r="V11" s="3">
        <f t="shared" si="3"/>
        <v>150.09800720214844</v>
      </c>
      <c r="W11" s="3">
        <f t="shared" si="3"/>
        <v>172.39317321777344</v>
      </c>
      <c r="X11" s="3">
        <f t="shared" si="3"/>
        <v>190.55348205566406</v>
      </c>
      <c r="Y11" s="3">
        <f t="shared" si="3"/>
        <v>196.81167602539063</v>
      </c>
      <c r="Z11" s="3">
        <f t="shared" si="3"/>
        <v>203.54936218261719</v>
      </c>
      <c r="AA11" s="3">
        <f t="shared" si="3"/>
        <v>207.86396789550781</v>
      </c>
      <c r="AB11" s="3">
        <f t="shared" si="3"/>
        <v>207.46060180664063</v>
      </c>
      <c r="AC11" s="3">
        <f t="shared" ref="AC11:AC16" si="4">+MIN(C11:W11)</f>
        <v>-187.121826171875</v>
      </c>
      <c r="AE11" s="1">
        <f>+HLOOKUP($AC11,$C11:$AB$17,7,FALSE)</f>
        <v>0.96</v>
      </c>
    </row>
    <row r="12" spans="1:31" x14ac:dyDescent="0.25">
      <c r="A12" s="5">
        <f>+A11+1</f>
        <v>3</v>
      </c>
      <c r="B12" s="5" t="str">
        <f>+B4</f>
        <v>CHI-PAN115(3A) Con 4LT</v>
      </c>
      <c r="C12" s="3">
        <f t="shared" si="1"/>
        <v>60.493194580078125</v>
      </c>
      <c r="D12" s="3">
        <f t="shared" si="1"/>
        <v>34.670631408691406</v>
      </c>
      <c r="E12" s="3">
        <f t="shared" si="1"/>
        <v>10.687496185302734</v>
      </c>
      <c r="F12" s="3">
        <f t="shared" si="1"/>
        <v>-11.680298805236816</v>
      </c>
      <c r="G12" s="3">
        <f t="shared" si="1"/>
        <v>-32.492042541503906</v>
      </c>
      <c r="H12" s="3">
        <f t="shared" si="1"/>
        <v>-51.720237731933594</v>
      </c>
      <c r="I12" s="3">
        <f t="shared" si="2"/>
        <v>-70.037879943847656</v>
      </c>
      <c r="J12" s="3">
        <f t="shared" si="2"/>
        <v>-86.863533020019531</v>
      </c>
      <c r="K12" s="3">
        <f t="shared" si="2"/>
        <v>-101.27706909179688</v>
      </c>
      <c r="L12" s="3">
        <f t="shared" si="2"/>
        <v>-105.75222015380859</v>
      </c>
      <c r="M12" s="3">
        <f t="shared" si="2"/>
        <v>-111.12772369384766</v>
      </c>
      <c r="N12" s="3">
        <f t="shared" ref="N12:O16" si="5">+HLOOKUP(N$10,$C$2:$AB$8,$A12,FALSE)</f>
        <v>-115.52458190917969</v>
      </c>
      <c r="O12" s="3">
        <f t="shared" si="5"/>
        <v>-114.8077392578125</v>
      </c>
      <c r="P12" s="3">
        <f t="shared" si="3"/>
        <v>-102.75776672363281</v>
      </c>
      <c r="Q12" s="3">
        <f t="shared" si="3"/>
        <v>-89.941864013671875</v>
      </c>
      <c r="R12" s="3">
        <f t="shared" si="3"/>
        <v>-71.590789794921875</v>
      </c>
      <c r="S12" s="3">
        <f t="shared" si="3"/>
        <v>-57.302387237548828</v>
      </c>
      <c r="T12" s="3">
        <f t="shared" si="3"/>
        <v>41.922054290771484</v>
      </c>
      <c r="U12" s="3">
        <f t="shared" si="3"/>
        <v>152.76910400390625</v>
      </c>
      <c r="V12" s="3">
        <f t="shared" si="3"/>
        <v>195.6461181640625</v>
      </c>
      <c r="W12" s="3">
        <f t="shared" si="3"/>
        <v>214.40415954589844</v>
      </c>
      <c r="X12" s="3">
        <f t="shared" si="3"/>
        <v>234.37759399414063</v>
      </c>
      <c r="Y12" s="3">
        <f t="shared" si="3"/>
        <v>254.98716735839844</v>
      </c>
      <c r="Z12" s="3">
        <f t="shared" si="3"/>
        <v>262.0782470703125</v>
      </c>
      <c r="AA12" s="3">
        <f t="shared" si="3"/>
        <v>267.3082275390625</v>
      </c>
      <c r="AB12" s="3">
        <f t="shared" si="3"/>
        <v>268.22329711914063</v>
      </c>
      <c r="AC12" s="3">
        <f t="shared" si="4"/>
        <v>-115.52458190917969</v>
      </c>
      <c r="AD12" s="3">
        <f>+$AC$11-AC12</f>
        <v>-71.597244262695313</v>
      </c>
      <c r="AE12" s="1">
        <f>+HLOOKUP($AC12,$C12:$AB$17,6,FALSE)</f>
        <v>0.96</v>
      </c>
    </row>
    <row r="13" spans="1:31" x14ac:dyDescent="0.25">
      <c r="A13" s="5">
        <f t="shared" ref="A13:A16" si="6">+A12+1</f>
        <v>4</v>
      </c>
      <c r="B13" s="5" t="str">
        <f>+B5</f>
        <v>ECO-BUR(2C) Con 4LT</v>
      </c>
      <c r="C13" s="3"/>
      <c r="D13" s="3"/>
      <c r="E13" s="3"/>
      <c r="F13" s="3">
        <f t="shared" si="1"/>
        <v>-18.819387435913086</v>
      </c>
      <c r="G13" s="3">
        <f t="shared" si="2"/>
        <v>-35.677780151367188</v>
      </c>
      <c r="H13" s="3">
        <f t="shared" si="2"/>
        <v>-54.480216979980469</v>
      </c>
      <c r="I13" s="3">
        <f t="shared" si="2"/>
        <v>-74.134162902832031</v>
      </c>
      <c r="J13" s="3">
        <f t="shared" si="2"/>
        <v>-93.251785278320313</v>
      </c>
      <c r="K13" s="3">
        <f t="shared" si="2"/>
        <v>-101.69904327392578</v>
      </c>
      <c r="L13" s="3">
        <f t="shared" si="2"/>
        <v>-108.47795867919922</v>
      </c>
      <c r="M13" s="3">
        <f t="shared" si="2"/>
        <v>-115.41084289550781</v>
      </c>
      <c r="N13" s="3">
        <f t="shared" si="5"/>
        <v>-121.8011474609375</v>
      </c>
      <c r="O13" s="3">
        <f t="shared" si="5"/>
        <v>-119.09925079345703</v>
      </c>
      <c r="P13" s="3">
        <f t="shared" si="3"/>
        <v>-109.67250061035156</v>
      </c>
      <c r="Q13" s="3">
        <f t="shared" si="3"/>
        <v>-95.453300476074219</v>
      </c>
      <c r="R13" s="3">
        <f t="shared" si="3"/>
        <v>-81.384071350097656</v>
      </c>
      <c r="S13" s="3">
        <f t="shared" si="3"/>
        <v>-43.671154022216797</v>
      </c>
      <c r="T13" s="3">
        <f t="shared" si="3"/>
        <v>63.3770751953125</v>
      </c>
      <c r="U13" s="3">
        <f t="shared" si="3"/>
        <v>166.82035827636719</v>
      </c>
      <c r="V13" s="3">
        <f t="shared" si="3"/>
        <v>187.70555114746094</v>
      </c>
      <c r="W13" s="3">
        <f t="shared" si="3"/>
        <v>208.77583312988281</v>
      </c>
      <c r="X13" s="3">
        <f t="shared" si="3"/>
        <v>227.6051025390625</v>
      </c>
      <c r="Y13" s="3">
        <f t="shared" si="3"/>
        <v>232.991455078125</v>
      </c>
      <c r="Z13" s="3">
        <f t="shared" si="3"/>
        <v>238.49957275390625</v>
      </c>
      <c r="AA13" s="3">
        <f t="shared" si="3"/>
        <v>243.78669738769531</v>
      </c>
      <c r="AB13" s="3">
        <f t="shared" si="3"/>
        <v>245.45698547363281</v>
      </c>
      <c r="AC13" s="3">
        <f t="shared" si="4"/>
        <v>-121.8011474609375</v>
      </c>
      <c r="AD13" s="3">
        <f t="shared" ref="AD13:AD16" si="7">+$AC$11-AC13</f>
        <v>-65.3206787109375</v>
      </c>
      <c r="AE13" s="1">
        <f>+HLOOKUP($AC13,$C13:$AB$17,5,FALSE)</f>
        <v>0.96</v>
      </c>
    </row>
    <row r="14" spans="1:31" x14ac:dyDescent="0.25">
      <c r="A14" s="5">
        <f t="shared" si="6"/>
        <v>5</v>
      </c>
      <c r="B14" s="5" t="str">
        <f t="shared" ref="B14:B15" si="8">+B6</f>
        <v>BASE Sin 4LT</v>
      </c>
      <c r="C14" s="3">
        <f t="shared" si="1"/>
        <v>-49.973583221435547</v>
      </c>
      <c r="D14" s="3">
        <f t="shared" si="1"/>
        <v>-112.35467529296875</v>
      </c>
      <c r="E14" s="3">
        <f t="shared" si="1"/>
        <v>-164.84129333496094</v>
      </c>
      <c r="F14" s="3">
        <f t="shared" si="1"/>
        <v>-194.08500671386719</v>
      </c>
      <c r="G14" s="3">
        <f t="shared" si="2"/>
        <v>-217.78514099121094</v>
      </c>
      <c r="H14" s="3">
        <f t="shared" si="2"/>
        <v>-239.56159973144531</v>
      </c>
      <c r="I14" s="3">
        <f t="shared" si="2"/>
        <v>-250.2459716796875</v>
      </c>
      <c r="J14" s="3">
        <f t="shared" si="2"/>
        <v>-257.18426513671875</v>
      </c>
      <c r="K14" s="3">
        <f t="shared" si="2"/>
        <v>-254.25144958496094</v>
      </c>
      <c r="L14" s="3">
        <f t="shared" si="2"/>
        <v>-244.23329162597656</v>
      </c>
      <c r="M14" s="3">
        <f t="shared" si="2"/>
        <v>-232.67304992675781</v>
      </c>
      <c r="N14" s="3">
        <f t="shared" si="5"/>
        <v>-219.81739807128906</v>
      </c>
      <c r="O14" s="3">
        <f t="shared" si="5"/>
        <v>-205.29167175292969</v>
      </c>
      <c r="P14" s="3">
        <f t="shared" si="3"/>
        <v>-186.54640197753906</v>
      </c>
      <c r="Q14" s="3">
        <f t="shared" si="3"/>
        <v>-166.6156005859375</v>
      </c>
      <c r="R14" s="3">
        <f t="shared" si="3"/>
        <v>-133.32414245605469</v>
      </c>
      <c r="S14" s="3">
        <f t="shared" si="3"/>
        <v>-97.297279357910156</v>
      </c>
      <c r="T14" s="3">
        <f t="shared" si="3"/>
        <v>-60.442604064941406</v>
      </c>
      <c r="U14" s="3">
        <f t="shared" si="3"/>
        <v>47.51678466796875</v>
      </c>
      <c r="V14" s="3">
        <f t="shared" si="3"/>
        <v>160.42410278320313</v>
      </c>
      <c r="W14" s="3">
        <f t="shared" si="3"/>
        <v>222.12646484375</v>
      </c>
      <c r="X14" s="3">
        <f t="shared" si="3"/>
        <v>264.06277465820313</v>
      </c>
      <c r="Y14" s="3">
        <f t="shared" si="3"/>
        <v>307.14947509765625</v>
      </c>
      <c r="Z14" s="3">
        <f t="shared" si="3"/>
        <v>351.37911987304688</v>
      </c>
      <c r="AA14" s="3">
        <f t="shared" si="3"/>
        <v>395.84024047851563</v>
      </c>
      <c r="AB14" s="3">
        <f t="shared" si="3"/>
        <v>439.83135986328125</v>
      </c>
      <c r="AC14" s="3">
        <f t="shared" si="4"/>
        <v>-257.18426513671875</v>
      </c>
      <c r="AD14" s="3">
        <f t="shared" si="7"/>
        <v>70.06243896484375</v>
      </c>
      <c r="AE14" s="1">
        <f>+HLOOKUP($AC14,$C14:$AB$17,4,FALSE)</f>
        <v>0.92</v>
      </c>
    </row>
    <row r="15" spans="1:31" x14ac:dyDescent="0.25">
      <c r="A15" s="5">
        <f t="shared" si="6"/>
        <v>6</v>
      </c>
      <c r="B15" s="5" t="str">
        <f t="shared" si="8"/>
        <v>CHI-PAN115(3A) Sin 4LT</v>
      </c>
      <c r="C15" s="3"/>
      <c r="D15" s="3"/>
      <c r="E15" s="3">
        <f t="shared" si="1"/>
        <v>8.6381912231445313</v>
      </c>
      <c r="F15" s="3">
        <f t="shared" si="1"/>
        <v>-71.185989379882813</v>
      </c>
      <c r="G15" s="3">
        <f t="shared" si="2"/>
        <v>-120.02725219726563</v>
      </c>
      <c r="H15" s="3">
        <f t="shared" si="2"/>
        <v>-145.78118896484375</v>
      </c>
      <c r="I15" s="3">
        <f t="shared" si="2"/>
        <v>-167.66610717773438</v>
      </c>
      <c r="J15" s="3">
        <f t="shared" si="2"/>
        <v>-177.74752807617188</v>
      </c>
      <c r="K15" s="3">
        <f t="shared" si="2"/>
        <v>-183.06913757324219</v>
      </c>
      <c r="L15" s="3">
        <f t="shared" si="2"/>
        <v>-176.43867492675781</v>
      </c>
      <c r="M15" s="3">
        <f t="shared" si="2"/>
        <v>-166.35877990722656</v>
      </c>
      <c r="N15" s="3">
        <f t="shared" si="5"/>
        <v>-154.89736938476563</v>
      </c>
      <c r="O15" s="3">
        <f t="shared" si="5"/>
        <v>-141.49459838867188</v>
      </c>
      <c r="P15" s="3">
        <f t="shared" si="3"/>
        <v>-123.62181854248047</v>
      </c>
      <c r="Q15" s="3">
        <f t="shared" si="3"/>
        <v>-104.50817108154297</v>
      </c>
      <c r="R15" s="3">
        <f t="shared" si="3"/>
        <v>-84.160652160644531</v>
      </c>
      <c r="S15" s="3">
        <f t="shared" si="3"/>
        <v>-60.84466552734375</v>
      </c>
      <c r="T15" s="3">
        <f t="shared" si="3"/>
        <v>-26.044002532958984</v>
      </c>
      <c r="U15" s="3">
        <f t="shared" si="3"/>
        <v>60.534095764160156</v>
      </c>
      <c r="V15" s="3">
        <f t="shared" si="3"/>
        <v>173.17823791503906</v>
      </c>
      <c r="W15" s="3">
        <f t="shared" si="3"/>
        <v>253.15859985351563</v>
      </c>
      <c r="X15" s="3">
        <f t="shared" si="3"/>
        <v>292.70486450195313</v>
      </c>
      <c r="Y15" s="3">
        <f t="shared" si="3"/>
        <v>333.37005615234375</v>
      </c>
      <c r="Z15" s="3">
        <f t="shared" si="3"/>
        <v>375.1463623046875</v>
      </c>
      <c r="AA15" s="3">
        <f t="shared" si="3"/>
        <v>417.13644409179688</v>
      </c>
      <c r="AB15" s="3">
        <f t="shared" si="3"/>
        <v>458.60079956054688</v>
      </c>
      <c r="AC15" s="3">
        <f t="shared" si="4"/>
        <v>-183.06913757324219</v>
      </c>
      <c r="AD15" s="3">
        <f t="shared" si="7"/>
        <v>-4.0526885986328125</v>
      </c>
      <c r="AE15" s="1">
        <f>+HLOOKUP($AC15,$C15:$AB$17,3,FALSE)</f>
        <v>0.93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>
        <f t="shared" si="2"/>
        <v>-111.57847595214844</v>
      </c>
      <c r="H16" s="3">
        <f t="shared" si="2"/>
        <v>-133.03038024902344</v>
      </c>
      <c r="I16" s="3">
        <f t="shared" si="2"/>
        <v>-149.22039794921875</v>
      </c>
      <c r="J16" s="3">
        <f t="shared" si="2"/>
        <v>-161.45713806152344</v>
      </c>
      <c r="K16" s="3">
        <f t="shared" si="2"/>
        <v>-166.58712768554688</v>
      </c>
      <c r="L16" s="3">
        <f t="shared" si="2"/>
        <v>-162.84162902832031</v>
      </c>
      <c r="M16" s="3">
        <f t="shared" si="2"/>
        <v>-156.91119384765625</v>
      </c>
      <c r="N16" s="3">
        <f t="shared" si="5"/>
        <v>-148.71725463867188</v>
      </c>
      <c r="O16" s="3">
        <f t="shared" si="5"/>
        <v>-138.69483947753906</v>
      </c>
      <c r="P16" s="3">
        <f t="shared" si="3"/>
        <v>-125.93896484375</v>
      </c>
      <c r="Q16" s="3">
        <f t="shared" si="3"/>
        <v>-111.48232269287109</v>
      </c>
      <c r="R16" s="3">
        <f t="shared" si="3"/>
        <v>-88.184226989746094</v>
      </c>
      <c r="S16" s="3">
        <f t="shared" si="3"/>
        <v>-54.839282989501953</v>
      </c>
      <c r="T16" s="3">
        <f t="shared" si="3"/>
        <v>-19.558374404907227</v>
      </c>
      <c r="U16" s="3">
        <f t="shared" si="3"/>
        <v>84.964889526367188</v>
      </c>
      <c r="V16" s="3">
        <f t="shared" si="3"/>
        <v>196.28701782226563</v>
      </c>
      <c r="W16" s="3">
        <f t="shared" si="3"/>
        <v>258.50509643554688</v>
      </c>
      <c r="X16" s="3">
        <f t="shared" si="3"/>
        <v>299.27786254882813</v>
      </c>
      <c r="Y16" s="3">
        <f t="shared" si="3"/>
        <v>341.27560424804688</v>
      </c>
      <c r="Z16" s="3">
        <f t="shared" si="3"/>
        <v>384.4837646484375</v>
      </c>
      <c r="AA16" s="3">
        <f t="shared" si="3"/>
        <v>428.88937377929688</v>
      </c>
      <c r="AB16" s="3">
        <f t="shared" si="3"/>
        <v>474.48049926757813</v>
      </c>
      <c r="AC16" s="3">
        <f t="shared" si="4"/>
        <v>-166.58712768554688</v>
      </c>
      <c r="AD16" s="3">
        <f t="shared" si="7"/>
        <v>-20.534698486328125</v>
      </c>
      <c r="AE16" s="1">
        <f>+HLOOKUP($AC16,$C16:$AB$17,2,FALSE)</f>
        <v>0.93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70" zoomScaleNormal="70" workbookViewId="0">
      <selection activeCell="G16" sqref="G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214.45626831054688</v>
      </c>
      <c r="D3" s="3">
        <v>209.66658020019531</v>
      </c>
      <c r="E3" s="3">
        <v>202.594970703125</v>
      </c>
      <c r="F3" s="3">
        <v>196.04150390625</v>
      </c>
      <c r="G3" s="3">
        <v>178.85139465332031</v>
      </c>
      <c r="H3" s="3">
        <v>158.746826171875</v>
      </c>
      <c r="I3" s="3">
        <v>138.78569030761719</v>
      </c>
      <c r="J3" s="3">
        <v>115.00644683837891</v>
      </c>
      <c r="K3" s="3">
        <v>44.857772827148438</v>
      </c>
      <c r="L3" s="3">
        <v>-23.880599975585938</v>
      </c>
      <c r="M3" s="3">
        <v>-91.207939147949219</v>
      </c>
      <c r="N3" s="3">
        <v>-119.45074462890625</v>
      </c>
      <c r="O3" s="3">
        <v>-134.08035278320313</v>
      </c>
      <c r="P3" s="3">
        <v>-152.22743225097656</v>
      </c>
      <c r="Q3" s="3">
        <v>-165.47274780273438</v>
      </c>
      <c r="R3" s="3">
        <v>-177.99324035644531</v>
      </c>
      <c r="S3" s="3">
        <v>-188.7957763671875</v>
      </c>
      <c r="T3" s="3">
        <v>-188.13627624511719</v>
      </c>
      <c r="U3" s="3">
        <v>-185.27902221679688</v>
      </c>
      <c r="V3" s="3">
        <v>-183.85856628417969</v>
      </c>
      <c r="W3" s="3">
        <v>-176.89553833007813</v>
      </c>
      <c r="X3" s="3">
        <v>-161.97279357910156</v>
      </c>
      <c r="Y3" s="3">
        <v>-144.79876708984375</v>
      </c>
      <c r="Z3" s="3">
        <v>-125.55327606201172</v>
      </c>
      <c r="AA3" s="3">
        <v>-103.05571746826172</v>
      </c>
      <c r="AB3" s="3">
        <v>-74.569633483886719</v>
      </c>
      <c r="AC3" s="3">
        <f t="shared" ref="AC3:AC8" si="0">+MIN(C3:W3)</f>
        <v>-188.7957763671875</v>
      </c>
    </row>
    <row r="4" spans="1:31" x14ac:dyDescent="0.25">
      <c r="A4" s="5">
        <v>6004</v>
      </c>
      <c r="B4" s="5" t="s">
        <v>13</v>
      </c>
      <c r="C4" s="3">
        <v>274.29840087890625</v>
      </c>
      <c r="D4" s="3">
        <v>267.673095703125</v>
      </c>
      <c r="E4" s="3">
        <v>252.12547302246094</v>
      </c>
      <c r="F4" s="3">
        <v>233.50889587402344</v>
      </c>
      <c r="G4" s="3">
        <v>215.69842529296875</v>
      </c>
      <c r="H4" s="3">
        <v>197.76182556152344</v>
      </c>
      <c r="I4" s="3">
        <v>180.82351684570313</v>
      </c>
      <c r="J4" s="3">
        <v>117.43767547607422</v>
      </c>
      <c r="K4" s="3">
        <v>47.277675628662109</v>
      </c>
      <c r="L4" s="3">
        <v>-21.471981048583984</v>
      </c>
      <c r="M4" s="3">
        <v>-61.143863677978516</v>
      </c>
      <c r="N4" s="3">
        <v>-73.672088623046875</v>
      </c>
      <c r="O4" s="3">
        <v>-90.030685424804688</v>
      </c>
      <c r="P4" s="3">
        <v>-101.40962219238281</v>
      </c>
      <c r="Q4" s="3">
        <v>-112.33476257324219</v>
      </c>
      <c r="R4" s="3">
        <v>-118.54417419433594</v>
      </c>
      <c r="S4" s="3">
        <v>-115.35470581054688</v>
      </c>
      <c r="T4" s="3">
        <v>-109.88720703125</v>
      </c>
      <c r="U4" s="3">
        <v>-104.71871185302734</v>
      </c>
      <c r="V4" s="3">
        <v>-85.520462036132813</v>
      </c>
      <c r="W4" s="3">
        <v>-64.304344177246094</v>
      </c>
      <c r="X4" s="3">
        <v>-39.815296173095703</v>
      </c>
      <c r="Y4" s="3">
        <v>-11.824681282043457</v>
      </c>
      <c r="Z4" s="3">
        <v>21.327072143554688</v>
      </c>
      <c r="AA4" s="3">
        <v>61.314888000488281</v>
      </c>
      <c r="AB4" s="3">
        <v>119.38192749023438</v>
      </c>
      <c r="AC4" s="3">
        <f t="shared" si="0"/>
        <v>-118.54417419433594</v>
      </c>
    </row>
    <row r="5" spans="1:31" x14ac:dyDescent="0.25">
      <c r="A5" s="5">
        <v>6004</v>
      </c>
      <c r="B5" s="5" t="s">
        <v>11</v>
      </c>
      <c r="C5" s="3">
        <v>250.89199829101563</v>
      </c>
      <c r="D5" s="3">
        <v>244.39909362792969</v>
      </c>
      <c r="E5" s="3">
        <v>239.95150756835938</v>
      </c>
      <c r="F5" s="3">
        <v>228.51042175292969</v>
      </c>
      <c r="G5" s="3">
        <v>208.61630249023438</v>
      </c>
      <c r="H5" s="3">
        <v>189.14324951171875</v>
      </c>
      <c r="I5" s="3">
        <v>170.63224792480469</v>
      </c>
      <c r="J5" s="3">
        <v>120.20735931396484</v>
      </c>
      <c r="K5" s="3">
        <v>50.047786712646484</v>
      </c>
      <c r="L5" s="3">
        <v>-18.701553344726563</v>
      </c>
      <c r="M5" s="3">
        <v>-71.894630432128906</v>
      </c>
      <c r="N5" s="3">
        <v>-85.990554809570313</v>
      </c>
      <c r="O5" s="3">
        <v>-102.95183563232422</v>
      </c>
      <c r="P5" s="3">
        <v>-113.38026428222656</v>
      </c>
      <c r="Q5" s="3">
        <v>-122.83596801757813</v>
      </c>
      <c r="R5" s="3">
        <v>-128.70404052734375</v>
      </c>
      <c r="S5" s="3">
        <v>-122.06149291992188</v>
      </c>
      <c r="T5" s="3">
        <v>-114.61959075927734</v>
      </c>
      <c r="U5" s="3">
        <v>-107.33354187011719</v>
      </c>
      <c r="V5" s="3">
        <v>-87.474113464355469</v>
      </c>
      <c r="W5" s="3">
        <v>-59.019641876220703</v>
      </c>
      <c r="X5" s="3">
        <v>-20.286087036132813</v>
      </c>
      <c r="AC5" s="3">
        <f t="shared" si="0"/>
        <v>-128.70404052734375</v>
      </c>
    </row>
    <row r="6" spans="1:31" x14ac:dyDescent="0.25">
      <c r="A6" s="5">
        <v>6004</v>
      </c>
      <c r="B6" s="5" t="s">
        <v>12</v>
      </c>
      <c r="C6" s="3">
        <v>346.5631103515625</v>
      </c>
      <c r="D6" s="3">
        <v>311.40567016601563</v>
      </c>
      <c r="E6" s="3">
        <v>276.997314453125</v>
      </c>
      <c r="F6" s="3">
        <v>243.34017944335938</v>
      </c>
      <c r="G6" s="3">
        <v>210.1634521484375</v>
      </c>
      <c r="H6" s="3">
        <v>172.50093078613281</v>
      </c>
      <c r="I6" s="3">
        <v>100.34023284912109</v>
      </c>
      <c r="J6" s="3">
        <v>29.597944259643555</v>
      </c>
      <c r="K6" s="3">
        <v>-39.733428955078125</v>
      </c>
      <c r="L6" s="3">
        <v>-77.105484008789063</v>
      </c>
      <c r="M6" s="3">
        <v>-105.02675628662109</v>
      </c>
      <c r="N6" s="3">
        <v>-132.24090576171875</v>
      </c>
      <c r="O6" s="3">
        <v>-158.679443359375</v>
      </c>
      <c r="P6" s="3">
        <v>-179.57720947265625</v>
      </c>
      <c r="Q6" s="3">
        <v>-196.15182495117188</v>
      </c>
      <c r="R6" s="3">
        <v>-211.94174194335938</v>
      </c>
      <c r="S6" s="3">
        <v>-226.94769287109375</v>
      </c>
      <c r="T6" s="3">
        <v>-239.888671875</v>
      </c>
      <c r="U6" s="3">
        <v>-250.87109375</v>
      </c>
      <c r="V6" s="3">
        <v>-260.7364501953125</v>
      </c>
      <c r="W6" s="3">
        <v>-262.20880126953125</v>
      </c>
      <c r="X6" s="3">
        <v>-255.57344055175781</v>
      </c>
      <c r="Y6" s="3">
        <v>-243.02568054199219</v>
      </c>
      <c r="Z6" s="3">
        <v>-215.20590209960938</v>
      </c>
      <c r="AA6" s="3">
        <v>-179.69624328613281</v>
      </c>
      <c r="AB6" s="3"/>
      <c r="AC6" s="3">
        <f t="shared" si="0"/>
        <v>-262.20880126953125</v>
      </c>
    </row>
    <row r="7" spans="1:31" x14ac:dyDescent="0.25">
      <c r="A7" s="5">
        <v>6004</v>
      </c>
      <c r="B7" s="5" t="s">
        <v>14</v>
      </c>
      <c r="C7" s="3">
        <v>366.00445556640625</v>
      </c>
      <c r="D7" s="3">
        <v>332.21588134765625</v>
      </c>
      <c r="E7" s="3">
        <v>299.16659545898438</v>
      </c>
      <c r="F7" s="3">
        <v>266.80764770507813</v>
      </c>
      <c r="G7" s="3">
        <v>234.66572570800781</v>
      </c>
      <c r="H7" s="3">
        <v>174.41456604003906</v>
      </c>
      <c r="I7" s="3">
        <v>102.25526428222656</v>
      </c>
      <c r="J7" s="3">
        <v>31.506820678710938</v>
      </c>
      <c r="K7" s="3">
        <v>-23.59283447265625</v>
      </c>
      <c r="L7" s="3">
        <v>-50.922477722167969</v>
      </c>
      <c r="M7" s="3">
        <v>-75.172653198242188</v>
      </c>
      <c r="N7" s="3">
        <v>-93.451690673828125</v>
      </c>
      <c r="O7" s="3">
        <v>-110.93051147460938</v>
      </c>
      <c r="P7" s="3">
        <v>-127.532958984375</v>
      </c>
      <c r="Q7" s="3">
        <v>-143.37753295898438</v>
      </c>
      <c r="R7" s="3">
        <v>-158.26736450195313</v>
      </c>
      <c r="S7" s="3">
        <v>-170.34452819824219</v>
      </c>
      <c r="T7" s="3">
        <v>-180.68302917480469</v>
      </c>
      <c r="U7" s="3">
        <v>-189.88772583007813</v>
      </c>
      <c r="V7" s="3">
        <v>-185.77508544921875</v>
      </c>
      <c r="W7" s="3">
        <v>-175.96224975585938</v>
      </c>
      <c r="X7" s="3">
        <v>-149.12510681152344</v>
      </c>
      <c r="Y7" s="3">
        <v>-101.08699798583984</v>
      </c>
      <c r="AB7" s="3"/>
      <c r="AC7" s="3">
        <f t="shared" si="0"/>
        <v>-189.88772583007813</v>
      </c>
    </row>
    <row r="8" spans="1:31" x14ac:dyDescent="0.25">
      <c r="A8" s="5">
        <v>6004</v>
      </c>
      <c r="B8" s="5" t="s">
        <v>15</v>
      </c>
      <c r="C8" s="3">
        <v>369.12933349609375</v>
      </c>
      <c r="D8" s="3">
        <v>334.42660522460938</v>
      </c>
      <c r="E8" s="3">
        <v>300.49728393554688</v>
      </c>
      <c r="F8" s="3">
        <v>267.10556030273438</v>
      </c>
      <c r="G8" s="3">
        <v>234.46324157714844</v>
      </c>
      <c r="H8" s="3">
        <v>177.67784118652344</v>
      </c>
      <c r="I8" s="3">
        <v>105.51792144775391</v>
      </c>
      <c r="J8" s="3">
        <v>34.766517639160156</v>
      </c>
      <c r="K8" s="3">
        <v>-23.963171005249023</v>
      </c>
      <c r="L8" s="3">
        <v>-51.906543731689453</v>
      </c>
      <c r="M8" s="3">
        <v>-79.275550842285156</v>
      </c>
      <c r="N8" s="3">
        <v>-105.52902221679688</v>
      </c>
      <c r="O8" s="3">
        <v>-122.86419677734375</v>
      </c>
      <c r="P8" s="3">
        <v>-136.74351501464844</v>
      </c>
      <c r="Q8" s="3">
        <v>-149.47288513183594</v>
      </c>
      <c r="R8" s="3">
        <v>-160.83889770507813</v>
      </c>
      <c r="S8" s="3">
        <v>-170.08323669433594</v>
      </c>
      <c r="T8" s="3">
        <v>-177.55549621582031</v>
      </c>
      <c r="U8" s="3">
        <v>-183.05830383300781</v>
      </c>
      <c r="V8" s="3">
        <v>-171.54804992675781</v>
      </c>
      <c r="W8" s="3">
        <v>-153.72669982910156</v>
      </c>
      <c r="AB8" s="3"/>
      <c r="AC8" s="3">
        <f t="shared" si="0"/>
        <v>-183.05830383300781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6" si="1">+HLOOKUP(C$10,$C$2:$AB$8,$A11,FALSE)</f>
        <v>-74.569633483886719</v>
      </c>
      <c r="D11" s="3">
        <f t="shared" si="1"/>
        <v>-103.05571746826172</v>
      </c>
      <c r="E11" s="3">
        <f t="shared" si="1"/>
        <v>-125.55327606201172</v>
      </c>
      <c r="F11" s="3">
        <f t="shared" si="1"/>
        <v>-144.79876708984375</v>
      </c>
      <c r="G11" s="3">
        <f t="shared" ref="G11:O16" si="2">+HLOOKUP(G$10,$C$2:$AB$8,$A11,FALSE)</f>
        <v>-161.97279357910156</v>
      </c>
      <c r="H11" s="3">
        <f t="shared" si="2"/>
        <v>-176.89553833007813</v>
      </c>
      <c r="I11" s="3">
        <f t="shared" si="2"/>
        <v>-183.85856628417969</v>
      </c>
      <c r="J11" s="3">
        <f t="shared" si="2"/>
        <v>-185.27902221679688</v>
      </c>
      <c r="K11" s="3">
        <f t="shared" si="2"/>
        <v>-188.13627624511719</v>
      </c>
      <c r="L11" s="3">
        <f t="shared" si="2"/>
        <v>-188.7957763671875</v>
      </c>
      <c r="M11" s="3">
        <f t="shared" si="2"/>
        <v>-177.99324035644531</v>
      </c>
      <c r="N11" s="3">
        <f>+HLOOKUP(N$10,$C$2:$AB$8,$A11,FALSE)</f>
        <v>-165.47274780273438</v>
      </c>
      <c r="O11" s="3">
        <f>+HLOOKUP(O$10,$C$2:$AB$8,$A11,FALSE)</f>
        <v>-152.22743225097656</v>
      </c>
      <c r="P11" s="3">
        <f t="shared" ref="P11:AB16" si="3">+HLOOKUP(P$10,$C$2:$AB$8,$A11,FALSE)</f>
        <v>-134.08035278320313</v>
      </c>
      <c r="Q11" s="3">
        <f t="shared" si="3"/>
        <v>-119.45074462890625</v>
      </c>
      <c r="R11" s="3">
        <f t="shared" si="3"/>
        <v>-91.207939147949219</v>
      </c>
      <c r="S11" s="3">
        <f t="shared" si="3"/>
        <v>-23.880599975585938</v>
      </c>
      <c r="T11" s="3">
        <f t="shared" si="3"/>
        <v>44.857772827148438</v>
      </c>
      <c r="U11" s="3">
        <f t="shared" si="3"/>
        <v>115.00644683837891</v>
      </c>
      <c r="V11" s="3">
        <f t="shared" si="3"/>
        <v>138.78569030761719</v>
      </c>
      <c r="W11" s="3">
        <f t="shared" si="3"/>
        <v>158.746826171875</v>
      </c>
      <c r="X11" s="3">
        <f t="shared" si="3"/>
        <v>178.85139465332031</v>
      </c>
      <c r="Y11" s="3">
        <f t="shared" si="3"/>
        <v>196.04150390625</v>
      </c>
      <c r="Z11" s="3">
        <f t="shared" si="3"/>
        <v>202.594970703125</v>
      </c>
      <c r="AA11" s="3">
        <f t="shared" si="3"/>
        <v>209.66658020019531</v>
      </c>
      <c r="AB11" s="3">
        <f t="shared" si="3"/>
        <v>214.45626831054688</v>
      </c>
      <c r="AC11" s="3">
        <f t="shared" ref="AC11:AC16" si="4">+MIN(C11:W11)</f>
        <v>-188.7957763671875</v>
      </c>
      <c r="AE11" s="1">
        <f>+HLOOKUP($AC11,$C11:$AB$17,7,FALSE)</f>
        <v>0.94</v>
      </c>
    </row>
    <row r="12" spans="1:31" x14ac:dyDescent="0.25">
      <c r="A12" s="5">
        <f>+A11+1</f>
        <v>3</v>
      </c>
      <c r="B12" s="5" t="str">
        <f t="shared" ref="B12:B15" si="5">+B4</f>
        <v>CHI-PAN115(3A) Con 4LT</v>
      </c>
      <c r="C12" s="3">
        <f t="shared" si="1"/>
        <v>119.38192749023438</v>
      </c>
      <c r="D12" s="3">
        <f t="shared" si="1"/>
        <v>61.314888000488281</v>
      </c>
      <c r="E12" s="3">
        <f t="shared" si="1"/>
        <v>21.327072143554688</v>
      </c>
      <c r="F12" s="3">
        <f t="shared" si="1"/>
        <v>-11.824681282043457</v>
      </c>
      <c r="G12" s="3">
        <f t="shared" si="1"/>
        <v>-39.815296173095703</v>
      </c>
      <c r="H12" s="3">
        <f t="shared" si="1"/>
        <v>-64.304344177246094</v>
      </c>
      <c r="I12" s="3">
        <f t="shared" si="1"/>
        <v>-85.520462036132813</v>
      </c>
      <c r="J12" s="3">
        <f t="shared" si="2"/>
        <v>-104.71871185302734</v>
      </c>
      <c r="K12" s="3">
        <f t="shared" si="2"/>
        <v>-109.88720703125</v>
      </c>
      <c r="L12" s="3">
        <f t="shared" si="2"/>
        <v>-115.35470581054688</v>
      </c>
      <c r="M12" s="3">
        <f t="shared" si="2"/>
        <v>-118.54417419433594</v>
      </c>
      <c r="N12" s="3">
        <f t="shared" si="2"/>
        <v>-112.33476257324219</v>
      </c>
      <c r="O12" s="3">
        <f t="shared" si="2"/>
        <v>-101.40962219238281</v>
      </c>
      <c r="P12" s="3">
        <f t="shared" si="3"/>
        <v>-90.030685424804688</v>
      </c>
      <c r="Q12" s="3">
        <f t="shared" si="3"/>
        <v>-73.672088623046875</v>
      </c>
      <c r="R12" s="3">
        <f t="shared" si="3"/>
        <v>-61.143863677978516</v>
      </c>
      <c r="S12" s="3">
        <f t="shared" si="3"/>
        <v>-21.471981048583984</v>
      </c>
      <c r="T12" s="3">
        <f t="shared" si="3"/>
        <v>47.277675628662109</v>
      </c>
      <c r="U12" s="3">
        <f t="shared" si="3"/>
        <v>117.43767547607422</v>
      </c>
      <c r="V12" s="3">
        <f t="shared" si="3"/>
        <v>180.82351684570313</v>
      </c>
      <c r="W12" s="3">
        <f t="shared" si="3"/>
        <v>197.76182556152344</v>
      </c>
      <c r="X12" s="3">
        <f t="shared" si="3"/>
        <v>215.69842529296875</v>
      </c>
      <c r="Y12" s="3">
        <f t="shared" si="3"/>
        <v>233.50889587402344</v>
      </c>
      <c r="Z12" s="3">
        <f t="shared" si="3"/>
        <v>252.12547302246094</v>
      </c>
      <c r="AA12" s="3">
        <f t="shared" si="3"/>
        <v>267.673095703125</v>
      </c>
      <c r="AB12" s="3">
        <f t="shared" si="3"/>
        <v>274.29840087890625</v>
      </c>
      <c r="AC12" s="3">
        <f t="shared" si="4"/>
        <v>-118.54417419433594</v>
      </c>
      <c r="AD12" s="3">
        <f>+$AC$11-AC12</f>
        <v>-70.251602172851563</v>
      </c>
      <c r="AE12" s="1">
        <f>+HLOOKUP($AC12,$C12:$AB$17,6,FALSE)</f>
        <v>0.95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/>
      <c r="D13" s="3"/>
      <c r="E13" s="3"/>
      <c r="F13" s="3"/>
      <c r="G13" s="3">
        <f t="shared" si="1"/>
        <v>-20.286087036132813</v>
      </c>
      <c r="H13" s="3">
        <f t="shared" si="1"/>
        <v>-59.019641876220703</v>
      </c>
      <c r="I13" s="3">
        <f t="shared" si="2"/>
        <v>-87.474113464355469</v>
      </c>
      <c r="J13" s="3">
        <f t="shared" si="2"/>
        <v>-107.33354187011719</v>
      </c>
      <c r="K13" s="3">
        <f t="shared" si="2"/>
        <v>-114.61959075927734</v>
      </c>
      <c r="L13" s="3">
        <f t="shared" si="2"/>
        <v>-122.06149291992188</v>
      </c>
      <c r="M13" s="3">
        <f t="shared" si="2"/>
        <v>-128.70404052734375</v>
      </c>
      <c r="N13" s="3">
        <f t="shared" si="2"/>
        <v>-122.83596801757813</v>
      </c>
      <c r="O13" s="3">
        <f t="shared" si="2"/>
        <v>-113.38026428222656</v>
      </c>
      <c r="P13" s="3">
        <f t="shared" si="3"/>
        <v>-102.95183563232422</v>
      </c>
      <c r="Q13" s="3">
        <f t="shared" si="3"/>
        <v>-85.990554809570313</v>
      </c>
      <c r="R13" s="3">
        <f t="shared" si="3"/>
        <v>-71.894630432128906</v>
      </c>
      <c r="S13" s="3">
        <f t="shared" si="3"/>
        <v>-18.701553344726563</v>
      </c>
      <c r="T13" s="3">
        <f t="shared" si="3"/>
        <v>50.047786712646484</v>
      </c>
      <c r="U13" s="3">
        <f t="shared" si="3"/>
        <v>120.20735931396484</v>
      </c>
      <c r="V13" s="3">
        <f t="shared" si="3"/>
        <v>170.63224792480469</v>
      </c>
      <c r="W13" s="3">
        <f t="shared" si="3"/>
        <v>189.14324951171875</v>
      </c>
      <c r="X13" s="3">
        <f t="shared" si="3"/>
        <v>208.61630249023438</v>
      </c>
      <c r="Y13" s="3">
        <f t="shared" si="3"/>
        <v>228.51042175292969</v>
      </c>
      <c r="Z13" s="3">
        <f t="shared" si="3"/>
        <v>239.95150756835938</v>
      </c>
      <c r="AA13" s="3">
        <f t="shared" si="3"/>
        <v>244.39909362792969</v>
      </c>
      <c r="AB13" s="3">
        <f t="shared" si="3"/>
        <v>250.89199829101563</v>
      </c>
      <c r="AC13" s="3">
        <f t="shared" si="4"/>
        <v>-128.70404052734375</v>
      </c>
      <c r="AD13" s="3">
        <f t="shared" ref="AD13:AD16" si="7">+$AC$11-AC13</f>
        <v>-60.09173583984375</v>
      </c>
      <c r="AE13" s="1">
        <f>+HLOOKUP($AC13,$C13:$AB$17,5,FALSE)</f>
        <v>0.95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>
        <f t="shared" si="1"/>
        <v>-179.69624328613281</v>
      </c>
      <c r="E14" s="3">
        <f t="shared" si="1"/>
        <v>-215.20590209960938</v>
      </c>
      <c r="F14" s="3">
        <f t="shared" si="1"/>
        <v>-243.02568054199219</v>
      </c>
      <c r="G14" s="3">
        <f t="shared" si="1"/>
        <v>-255.57344055175781</v>
      </c>
      <c r="H14" s="3">
        <f t="shared" si="1"/>
        <v>-262.20880126953125</v>
      </c>
      <c r="I14" s="3">
        <f t="shared" si="2"/>
        <v>-260.7364501953125</v>
      </c>
      <c r="J14" s="3">
        <f t="shared" si="2"/>
        <v>-250.87109375</v>
      </c>
      <c r="K14" s="3">
        <f t="shared" si="2"/>
        <v>-239.888671875</v>
      </c>
      <c r="L14" s="3">
        <f t="shared" si="2"/>
        <v>-226.94769287109375</v>
      </c>
      <c r="M14" s="3">
        <f t="shared" si="2"/>
        <v>-211.94174194335938</v>
      </c>
      <c r="N14" s="3">
        <f t="shared" si="2"/>
        <v>-196.15182495117188</v>
      </c>
      <c r="O14" s="3">
        <f t="shared" si="2"/>
        <v>-179.57720947265625</v>
      </c>
      <c r="P14" s="3">
        <f t="shared" si="3"/>
        <v>-158.679443359375</v>
      </c>
      <c r="Q14" s="3">
        <f t="shared" si="3"/>
        <v>-132.24090576171875</v>
      </c>
      <c r="R14" s="3">
        <f t="shared" si="3"/>
        <v>-105.02675628662109</v>
      </c>
      <c r="S14" s="3">
        <f t="shared" si="3"/>
        <v>-77.105484008789063</v>
      </c>
      <c r="T14" s="3">
        <f t="shared" si="3"/>
        <v>-39.733428955078125</v>
      </c>
      <c r="U14" s="3">
        <f t="shared" si="3"/>
        <v>29.597944259643555</v>
      </c>
      <c r="V14" s="3">
        <f t="shared" si="3"/>
        <v>100.34023284912109</v>
      </c>
      <c r="W14" s="3">
        <f t="shared" si="3"/>
        <v>172.50093078613281</v>
      </c>
      <c r="X14" s="3">
        <f t="shared" si="3"/>
        <v>210.1634521484375</v>
      </c>
      <c r="Y14" s="3">
        <f t="shared" si="3"/>
        <v>243.34017944335938</v>
      </c>
      <c r="Z14" s="3">
        <f t="shared" si="3"/>
        <v>276.997314453125</v>
      </c>
      <c r="AA14" s="3">
        <f t="shared" si="3"/>
        <v>311.40567016601563</v>
      </c>
      <c r="AB14" s="3">
        <f t="shared" si="3"/>
        <v>346.5631103515625</v>
      </c>
      <c r="AC14" s="3">
        <f t="shared" si="4"/>
        <v>-262.20880126953125</v>
      </c>
      <c r="AD14" s="3">
        <f t="shared" si="7"/>
        <v>73.41302490234375</v>
      </c>
      <c r="AE14" s="1">
        <f>+HLOOKUP($AC14,$C14:$AB$17,4,FALSE)</f>
        <v>0.9</v>
      </c>
    </row>
    <row r="15" spans="1:31" x14ac:dyDescent="0.25">
      <c r="A15" s="5">
        <f t="shared" si="6"/>
        <v>6</v>
      </c>
      <c r="B15" s="5" t="str">
        <f t="shared" si="5"/>
        <v>CHI-PAN115(3A) Sin 4LT</v>
      </c>
      <c r="C15" s="3"/>
      <c r="D15" s="3"/>
      <c r="E15" s="3"/>
      <c r="F15" s="3">
        <f t="shared" si="1"/>
        <v>-101.08699798583984</v>
      </c>
      <c r="G15" s="3">
        <f t="shared" si="1"/>
        <v>-149.12510681152344</v>
      </c>
      <c r="H15" s="3">
        <f t="shared" si="1"/>
        <v>-175.96224975585938</v>
      </c>
      <c r="I15" s="3">
        <f t="shared" si="2"/>
        <v>-185.77508544921875</v>
      </c>
      <c r="J15" s="3">
        <f t="shared" si="2"/>
        <v>-189.88772583007813</v>
      </c>
      <c r="K15" s="3">
        <f t="shared" si="2"/>
        <v>-180.68302917480469</v>
      </c>
      <c r="L15" s="3">
        <f t="shared" si="2"/>
        <v>-170.34452819824219</v>
      </c>
      <c r="M15" s="3">
        <f t="shared" si="2"/>
        <v>-158.26736450195313</v>
      </c>
      <c r="N15" s="3">
        <f t="shared" si="2"/>
        <v>-143.37753295898438</v>
      </c>
      <c r="O15" s="3">
        <f t="shared" si="2"/>
        <v>-127.532958984375</v>
      </c>
      <c r="P15" s="3">
        <f t="shared" si="3"/>
        <v>-110.93051147460938</v>
      </c>
      <c r="Q15" s="3">
        <f t="shared" si="3"/>
        <v>-93.451690673828125</v>
      </c>
      <c r="R15" s="3">
        <f t="shared" si="3"/>
        <v>-75.172653198242188</v>
      </c>
      <c r="S15" s="3">
        <f t="shared" si="3"/>
        <v>-50.922477722167969</v>
      </c>
      <c r="T15" s="3">
        <f t="shared" si="3"/>
        <v>-23.59283447265625</v>
      </c>
      <c r="U15" s="3">
        <f t="shared" si="3"/>
        <v>31.506820678710938</v>
      </c>
      <c r="V15" s="3">
        <f t="shared" si="3"/>
        <v>102.25526428222656</v>
      </c>
      <c r="W15" s="3">
        <f t="shared" si="3"/>
        <v>174.41456604003906</v>
      </c>
      <c r="X15" s="3">
        <f t="shared" si="3"/>
        <v>234.66572570800781</v>
      </c>
      <c r="Y15" s="3">
        <f t="shared" si="3"/>
        <v>266.80764770507813</v>
      </c>
      <c r="Z15" s="3">
        <f t="shared" si="3"/>
        <v>299.16659545898438</v>
      </c>
      <c r="AA15" s="3">
        <f t="shared" si="3"/>
        <v>332.21588134765625</v>
      </c>
      <c r="AB15" s="3">
        <f t="shared" si="3"/>
        <v>366.00445556640625</v>
      </c>
      <c r="AC15" s="3">
        <f t="shared" si="4"/>
        <v>-189.88772583007813</v>
      </c>
      <c r="AD15" s="3">
        <f t="shared" si="7"/>
        <v>1.091949462890625</v>
      </c>
      <c r="AE15" s="1">
        <f>+HLOOKUP($AC15,$C15:$AB$17,3,FALSE)</f>
        <v>0.92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/>
      <c r="H16" s="3">
        <f t="shared" si="1"/>
        <v>-153.72669982910156</v>
      </c>
      <c r="I16" s="3">
        <f t="shared" si="2"/>
        <v>-171.54804992675781</v>
      </c>
      <c r="J16" s="3">
        <f t="shared" si="2"/>
        <v>-183.05830383300781</v>
      </c>
      <c r="K16" s="3">
        <f t="shared" si="2"/>
        <v>-177.55549621582031</v>
      </c>
      <c r="L16" s="3">
        <f t="shared" si="2"/>
        <v>-170.08323669433594</v>
      </c>
      <c r="M16" s="3">
        <f t="shared" si="2"/>
        <v>-160.83889770507813</v>
      </c>
      <c r="N16" s="3">
        <f t="shared" si="2"/>
        <v>-149.47288513183594</v>
      </c>
      <c r="O16" s="3">
        <f t="shared" si="2"/>
        <v>-136.74351501464844</v>
      </c>
      <c r="P16" s="3">
        <f t="shared" si="3"/>
        <v>-122.86419677734375</v>
      </c>
      <c r="Q16" s="3">
        <f t="shared" si="3"/>
        <v>-105.52902221679688</v>
      </c>
      <c r="R16" s="3">
        <f t="shared" si="3"/>
        <v>-79.275550842285156</v>
      </c>
      <c r="S16" s="3">
        <f t="shared" si="3"/>
        <v>-51.906543731689453</v>
      </c>
      <c r="T16" s="3">
        <f t="shared" si="3"/>
        <v>-23.963171005249023</v>
      </c>
      <c r="U16" s="3">
        <f t="shared" si="3"/>
        <v>34.766517639160156</v>
      </c>
      <c r="V16" s="3">
        <f t="shared" si="3"/>
        <v>105.51792144775391</v>
      </c>
      <c r="W16" s="3">
        <f t="shared" si="3"/>
        <v>177.67784118652344</v>
      </c>
      <c r="X16" s="3">
        <f t="shared" si="3"/>
        <v>234.46324157714844</v>
      </c>
      <c r="Y16" s="3">
        <f t="shared" si="3"/>
        <v>267.10556030273438</v>
      </c>
      <c r="Z16" s="3">
        <f t="shared" si="3"/>
        <v>300.49728393554688</v>
      </c>
      <c r="AA16" s="3">
        <f t="shared" si="3"/>
        <v>334.42660522460938</v>
      </c>
      <c r="AB16" s="3">
        <f t="shared" si="3"/>
        <v>369.12933349609375</v>
      </c>
      <c r="AC16" s="3">
        <f t="shared" si="4"/>
        <v>-183.05830383300781</v>
      </c>
      <c r="AD16" s="3">
        <f t="shared" si="7"/>
        <v>-5.7374725341796875</v>
      </c>
      <c r="AE16" s="1">
        <f>+HLOOKUP($AC16,$C16:$AB$17,2,FALSE)</f>
        <v>0.92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70" zoomScaleNormal="70" workbookViewId="0">
      <selection activeCell="D13" sqref="D13:I13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226.65493774414063</v>
      </c>
      <c r="D3" s="3">
        <v>235.064697265625</v>
      </c>
      <c r="E3" s="3">
        <v>229.49075317382813</v>
      </c>
      <c r="F3" s="3">
        <v>222.11985778808594</v>
      </c>
      <c r="G3" s="3">
        <v>216.77937316894531</v>
      </c>
      <c r="H3" s="3">
        <v>208.69865417480469</v>
      </c>
      <c r="I3" s="3">
        <v>182.912841796875</v>
      </c>
      <c r="J3" s="3">
        <v>115.09130859375</v>
      </c>
      <c r="K3" s="3">
        <v>4.9680628776550293</v>
      </c>
      <c r="L3" s="3">
        <v>-102.90557098388672</v>
      </c>
      <c r="M3" s="3">
        <v>-162.84471130371094</v>
      </c>
      <c r="N3" s="3">
        <v>-192.37733459472656</v>
      </c>
      <c r="O3" s="3">
        <v>-220.61949157714844</v>
      </c>
      <c r="P3" s="3">
        <v>-225.65536499023438</v>
      </c>
      <c r="Q3" s="3">
        <v>-227.60731506347656</v>
      </c>
      <c r="R3" s="3">
        <v>-228.56513977050781</v>
      </c>
      <c r="S3" s="3">
        <v>-227.28170776367188</v>
      </c>
      <c r="T3" s="3">
        <v>-216.912841796875</v>
      </c>
      <c r="U3" s="3">
        <v>-194.62138366699219</v>
      </c>
      <c r="V3" s="3">
        <v>-169.17839050292969</v>
      </c>
      <c r="W3" s="3">
        <v>-139.17604064941406</v>
      </c>
      <c r="X3" s="3">
        <v>-100.04389190673828</v>
      </c>
      <c r="Y3" s="3">
        <v>-43.281749725341797</v>
      </c>
      <c r="Z3" s="3">
        <v>28.605607986450195</v>
      </c>
      <c r="AA3" s="3">
        <v>107.47052764892578</v>
      </c>
      <c r="AB3" s="3"/>
      <c r="AC3" s="3">
        <f t="shared" ref="AC3:AC8" si="0">+MIN(C3:W3)</f>
        <v>-228.56513977050781</v>
      </c>
    </row>
    <row r="4" spans="1:31" x14ac:dyDescent="0.25">
      <c r="A4" s="5">
        <v>6005</v>
      </c>
      <c r="B4" s="5" t="s">
        <v>13</v>
      </c>
      <c r="C4" s="3">
        <v>296.35006713867188</v>
      </c>
      <c r="D4" s="3">
        <v>301.39273071289063</v>
      </c>
      <c r="E4" s="3">
        <v>295.61428833007813</v>
      </c>
      <c r="F4" s="3">
        <v>290.626220703125</v>
      </c>
      <c r="G4" s="3">
        <v>283.47531127929688</v>
      </c>
      <c r="H4" s="3">
        <v>271.61434936523438</v>
      </c>
      <c r="I4" s="3">
        <v>242.4031982421875</v>
      </c>
      <c r="J4" s="3">
        <v>151.74372863769531</v>
      </c>
      <c r="K4" s="3">
        <v>42.153678894042969</v>
      </c>
      <c r="L4" s="3">
        <v>-65.179695129394531</v>
      </c>
      <c r="M4" s="3">
        <v>-92.965133666992188</v>
      </c>
      <c r="N4" s="3">
        <v>-120.83123779296875</v>
      </c>
      <c r="O4" s="3">
        <v>-138.83183288574219</v>
      </c>
      <c r="P4" s="3">
        <v>-140.74838256835938</v>
      </c>
      <c r="Q4" s="3">
        <v>-136.84646606445313</v>
      </c>
      <c r="R4" s="3">
        <v>-130.50135803222656</v>
      </c>
      <c r="S4" s="3">
        <v>-119.97979736328125</v>
      </c>
      <c r="T4" s="3">
        <v>-92.63702392578125</v>
      </c>
      <c r="U4" s="3">
        <v>-61.143962860107422</v>
      </c>
      <c r="V4" s="3">
        <v>-24.919488906860352</v>
      </c>
      <c r="W4" s="3">
        <v>17.801973342895508</v>
      </c>
      <c r="X4" s="3">
        <v>68.927253723144531</v>
      </c>
      <c r="Y4" s="3">
        <v>130.57852172851563</v>
      </c>
      <c r="Z4" s="3">
        <v>206.37931823730469</v>
      </c>
      <c r="AA4" s="3">
        <v>305.06387329101563</v>
      </c>
      <c r="AC4" s="3">
        <f t="shared" si="0"/>
        <v>-140.74838256835938</v>
      </c>
    </row>
    <row r="5" spans="1:31" x14ac:dyDescent="0.25">
      <c r="A5" s="5">
        <v>6005</v>
      </c>
      <c r="B5" s="5" t="s">
        <v>11</v>
      </c>
      <c r="C5" s="3">
        <v>272.61679077148438</v>
      </c>
      <c r="D5" s="3">
        <v>274.53390502929688</v>
      </c>
      <c r="E5" s="3">
        <v>269.39669799804688</v>
      </c>
      <c r="F5" s="3">
        <v>264.08441162109375</v>
      </c>
      <c r="G5" s="3">
        <v>260.34628295898438</v>
      </c>
      <c r="H5" s="3">
        <v>253.49800109863281</v>
      </c>
      <c r="I5" s="3">
        <v>225.26220703125</v>
      </c>
      <c r="J5" s="3">
        <v>125.38926696777344</v>
      </c>
      <c r="K5" s="3">
        <v>15.30033016204834</v>
      </c>
      <c r="L5" s="3">
        <v>-91.988945007324219</v>
      </c>
      <c r="M5" s="3">
        <v>-117.56066131591797</v>
      </c>
      <c r="N5" s="3">
        <v>-145.11222839355469</v>
      </c>
      <c r="O5" s="3">
        <v>-158.21575927734375</v>
      </c>
      <c r="P5" s="3">
        <v>-152.82614135742188</v>
      </c>
      <c r="Q5" s="3">
        <v>-145.04740905761719</v>
      </c>
      <c r="R5" s="3">
        <v>-137.24095153808594</v>
      </c>
      <c r="S5" s="3">
        <v>-117.545166015625</v>
      </c>
      <c r="T5" s="3">
        <v>-77.714431762695313</v>
      </c>
      <c r="U5" s="3">
        <v>-27.828630447387695</v>
      </c>
      <c r="AC5" s="3">
        <f t="shared" si="0"/>
        <v>-158.21575927734375</v>
      </c>
    </row>
    <row r="6" spans="1:31" x14ac:dyDescent="0.25">
      <c r="A6" s="5">
        <v>6005</v>
      </c>
      <c r="B6" s="5" t="s">
        <v>12</v>
      </c>
      <c r="C6" s="3">
        <v>531.478515625</v>
      </c>
      <c r="D6" s="3">
        <v>502.12158203125</v>
      </c>
      <c r="E6" s="3">
        <v>468.48281860351563</v>
      </c>
      <c r="F6" s="3">
        <v>433.113525390625</v>
      </c>
      <c r="G6" s="3">
        <v>394.43804931640625</v>
      </c>
      <c r="H6" s="3">
        <v>335.54818725585938</v>
      </c>
      <c r="I6" s="3">
        <v>277.70553588867188</v>
      </c>
      <c r="J6" s="3">
        <v>188.35202026367188</v>
      </c>
      <c r="K6" s="3">
        <v>77.127372741699219</v>
      </c>
      <c r="L6" s="3">
        <v>-31.789604187011719</v>
      </c>
      <c r="M6" s="3">
        <v>-106.58349609375</v>
      </c>
      <c r="N6" s="3">
        <v>-154.70864868164063</v>
      </c>
      <c r="O6" s="3">
        <v>-178.84417724609375</v>
      </c>
      <c r="P6" s="3">
        <v>-201.80731201171875</v>
      </c>
      <c r="Q6" s="3">
        <v>-223.70109558105469</v>
      </c>
      <c r="R6" s="3">
        <v>-244.13175964355469</v>
      </c>
      <c r="S6" s="3">
        <v>-262.102783203125</v>
      </c>
      <c r="T6" s="3">
        <v>-276.1966552734375</v>
      </c>
      <c r="U6" s="3">
        <v>-288.60598754882813</v>
      </c>
      <c r="V6" s="3">
        <v>-288.98831176757813</v>
      </c>
      <c r="W6" s="3">
        <v>-278.48565673828125</v>
      </c>
      <c r="X6" s="3">
        <v>-253.67694091796875</v>
      </c>
      <c r="Y6" s="3">
        <v>-213.81636047363281</v>
      </c>
      <c r="Z6" s="3">
        <v>-153.26771545410156</v>
      </c>
      <c r="AA6" s="3">
        <v>-77.628875732421875</v>
      </c>
      <c r="AB6" s="3">
        <v>31.351787567138672</v>
      </c>
      <c r="AC6" s="3">
        <f t="shared" si="0"/>
        <v>-288.98831176757813</v>
      </c>
    </row>
    <row r="7" spans="1:31" x14ac:dyDescent="0.25">
      <c r="A7" s="5">
        <v>6005</v>
      </c>
      <c r="B7" s="5" t="s">
        <v>14</v>
      </c>
      <c r="C7" s="3">
        <v>596.68145751953125</v>
      </c>
      <c r="D7" s="3">
        <v>570.276123046875</v>
      </c>
      <c r="E7" s="3">
        <v>536.85467529296875</v>
      </c>
      <c r="F7" s="3">
        <v>491.2034912109375</v>
      </c>
      <c r="G7" s="3">
        <v>434.039794921875</v>
      </c>
      <c r="H7" s="3">
        <v>378.25933837890625</v>
      </c>
      <c r="I7" s="3">
        <v>323.40850830078125</v>
      </c>
      <c r="J7" s="3">
        <v>229.01899719238281</v>
      </c>
      <c r="K7" s="3">
        <v>118.45220184326172</v>
      </c>
      <c r="L7" s="3">
        <v>10.212562561035156</v>
      </c>
      <c r="M7" s="3">
        <v>-54.125576019287109</v>
      </c>
      <c r="N7" s="3">
        <v>-80.699539184570313</v>
      </c>
      <c r="O7" s="3">
        <v>-103.76212310791016</v>
      </c>
      <c r="P7" s="3">
        <v>-125.61688232421875</v>
      </c>
      <c r="Q7" s="3">
        <v>-146.05241394042969</v>
      </c>
      <c r="R7" s="3">
        <v>-164.67013549804688</v>
      </c>
      <c r="S7" s="3">
        <v>-180.18789672851563</v>
      </c>
      <c r="T7" s="3">
        <v>-192.3751220703125</v>
      </c>
      <c r="U7" s="3">
        <v>-201.13899230957031</v>
      </c>
      <c r="V7" s="3">
        <v>-194.48501586914063</v>
      </c>
      <c r="W7" s="3">
        <v>-180.56021118164063</v>
      </c>
      <c r="X7" s="3">
        <v>-142.90280151367188</v>
      </c>
      <c r="Y7" s="3">
        <v>-87.230178833007813</v>
      </c>
      <c r="Z7" s="3">
        <v>-10.280013084411621</v>
      </c>
      <c r="AA7" s="3">
        <v>100.06941223144531</v>
      </c>
      <c r="AC7" s="3">
        <f t="shared" si="0"/>
        <v>-201.13899230957031</v>
      </c>
    </row>
    <row r="8" spans="1:31" x14ac:dyDescent="0.25">
      <c r="A8" s="5">
        <v>6005</v>
      </c>
      <c r="B8" s="5" t="s">
        <v>15</v>
      </c>
      <c r="C8" s="3">
        <v>566.4771728515625</v>
      </c>
      <c r="D8" s="3">
        <v>539.01641845703125</v>
      </c>
      <c r="E8" s="3">
        <v>503.58206176757813</v>
      </c>
      <c r="F8" s="3">
        <v>469.45468139648438</v>
      </c>
      <c r="G8" s="3">
        <v>425.10137939453125</v>
      </c>
      <c r="H8" s="3">
        <v>367.144775390625</v>
      </c>
      <c r="I8" s="3">
        <v>310.06820678710938</v>
      </c>
      <c r="J8" s="3">
        <v>198.67008972167969</v>
      </c>
      <c r="K8" s="3">
        <v>87.522956848144531</v>
      </c>
      <c r="L8" s="3">
        <v>-21.354068756103516</v>
      </c>
      <c r="M8" s="3">
        <v>-72.629463195800781</v>
      </c>
      <c r="N8" s="3">
        <v>-111.72249603271484</v>
      </c>
      <c r="O8" s="3">
        <v>-131.84927368164063</v>
      </c>
      <c r="P8" s="3">
        <v>-149.92646789550781</v>
      </c>
      <c r="Q8" s="3">
        <v>-166.34507751464844</v>
      </c>
      <c r="R8" s="3">
        <v>-179.94134521484375</v>
      </c>
      <c r="S8" s="3">
        <v>-190.41123962402344</v>
      </c>
      <c r="T8" s="3">
        <v>-198.16007995605469</v>
      </c>
      <c r="U8" s="3">
        <v>-194.47607421875</v>
      </c>
      <c r="V8" s="3">
        <v>-172.91520690917969</v>
      </c>
      <c r="W8" s="3">
        <v>-134.72003173828125</v>
      </c>
      <c r="AC8" s="3">
        <f t="shared" si="0"/>
        <v>-198.16007995605469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>
        <f t="shared" ref="C11:O16" si="1">+HLOOKUP(D$10,$C$2:$AB$8,$A11,FALSE)</f>
        <v>107.47052764892578</v>
      </c>
      <c r="E11" s="3">
        <f t="shared" si="1"/>
        <v>28.605607986450195</v>
      </c>
      <c r="F11" s="3">
        <f t="shared" si="1"/>
        <v>-43.281749725341797</v>
      </c>
      <c r="G11" s="3">
        <f t="shared" si="1"/>
        <v>-100.04389190673828</v>
      </c>
      <c r="H11" s="3">
        <f t="shared" si="1"/>
        <v>-139.17604064941406</v>
      </c>
      <c r="I11" s="3">
        <f t="shared" si="1"/>
        <v>-169.17839050292969</v>
      </c>
      <c r="J11" s="3">
        <f t="shared" si="1"/>
        <v>-194.62138366699219</v>
      </c>
      <c r="K11" s="3">
        <f t="shared" si="1"/>
        <v>-216.912841796875</v>
      </c>
      <c r="L11" s="3">
        <f t="shared" si="1"/>
        <v>-227.28170776367188</v>
      </c>
      <c r="M11" s="3">
        <f t="shared" si="1"/>
        <v>-228.56513977050781</v>
      </c>
      <c r="N11" s="3">
        <f>+HLOOKUP(N$10,$C$2:$AB$8,$A11,FALSE)</f>
        <v>-227.60731506347656</v>
      </c>
      <c r="O11" s="3">
        <f>+HLOOKUP(O$10,$C$2:$AB$8,$A11,FALSE)</f>
        <v>-225.65536499023438</v>
      </c>
      <c r="P11" s="3">
        <f t="shared" ref="P11:AB16" si="2">+HLOOKUP(P$10,$C$2:$AB$8,$A11,FALSE)</f>
        <v>-220.61949157714844</v>
      </c>
      <c r="Q11" s="3">
        <f t="shared" si="2"/>
        <v>-192.37733459472656</v>
      </c>
      <c r="R11" s="3">
        <f t="shared" si="2"/>
        <v>-162.84471130371094</v>
      </c>
      <c r="S11" s="3">
        <f t="shared" si="2"/>
        <v>-102.90557098388672</v>
      </c>
      <c r="T11" s="3">
        <f t="shared" si="2"/>
        <v>4.9680628776550293</v>
      </c>
      <c r="U11" s="3">
        <f t="shared" si="2"/>
        <v>115.09130859375</v>
      </c>
      <c r="V11" s="3">
        <f t="shared" si="2"/>
        <v>182.912841796875</v>
      </c>
      <c r="W11" s="3">
        <f t="shared" si="2"/>
        <v>208.69865417480469</v>
      </c>
      <c r="X11" s="3">
        <f t="shared" si="2"/>
        <v>216.77937316894531</v>
      </c>
      <c r="Y11" s="3">
        <f t="shared" si="2"/>
        <v>222.11985778808594</v>
      </c>
      <c r="Z11" s="3">
        <f t="shared" si="2"/>
        <v>229.49075317382813</v>
      </c>
      <c r="AA11" s="3">
        <f t="shared" si="2"/>
        <v>235.064697265625</v>
      </c>
      <c r="AB11" s="3">
        <f t="shared" si="2"/>
        <v>226.65493774414063</v>
      </c>
      <c r="AC11" s="3">
        <f>+MIN(C11:AB11)</f>
        <v>-228.56513977050781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3">+B4</f>
        <v>CHI-PAN115(3A) Con 4LT</v>
      </c>
      <c r="C12" s="3"/>
      <c r="D12" s="3">
        <f t="shared" si="1"/>
        <v>305.06387329101563</v>
      </c>
      <c r="E12" s="3">
        <f t="shared" si="1"/>
        <v>206.37931823730469</v>
      </c>
      <c r="F12" s="3">
        <f t="shared" si="1"/>
        <v>130.57852172851563</v>
      </c>
      <c r="G12" s="3">
        <f t="shared" si="1"/>
        <v>68.927253723144531</v>
      </c>
      <c r="H12" s="3">
        <f t="shared" si="1"/>
        <v>17.801973342895508</v>
      </c>
      <c r="I12" s="3">
        <f t="shared" si="1"/>
        <v>-24.919488906860352</v>
      </c>
      <c r="J12" s="3">
        <f t="shared" si="1"/>
        <v>-61.143962860107422</v>
      </c>
      <c r="K12" s="3">
        <f t="shared" si="1"/>
        <v>-92.63702392578125</v>
      </c>
      <c r="L12" s="3">
        <f t="shared" si="1"/>
        <v>-119.97979736328125</v>
      </c>
      <c r="M12" s="3">
        <f t="shared" si="1"/>
        <v>-130.50135803222656</v>
      </c>
      <c r="N12" s="3">
        <f t="shared" si="1"/>
        <v>-136.84646606445313</v>
      </c>
      <c r="O12" s="3">
        <f t="shared" si="1"/>
        <v>-140.74838256835938</v>
      </c>
      <c r="P12" s="3">
        <f t="shared" si="2"/>
        <v>-138.83183288574219</v>
      </c>
      <c r="Q12" s="3">
        <f t="shared" si="2"/>
        <v>-120.83123779296875</v>
      </c>
      <c r="R12" s="3">
        <f t="shared" si="2"/>
        <v>-92.965133666992188</v>
      </c>
      <c r="S12" s="3">
        <f t="shared" si="2"/>
        <v>-65.179695129394531</v>
      </c>
      <c r="T12" s="3">
        <f t="shared" si="2"/>
        <v>42.153678894042969</v>
      </c>
      <c r="U12" s="3">
        <f t="shared" si="2"/>
        <v>151.74372863769531</v>
      </c>
      <c r="V12" s="3">
        <f t="shared" si="2"/>
        <v>242.4031982421875</v>
      </c>
      <c r="W12" s="3">
        <f t="shared" si="2"/>
        <v>271.61434936523438</v>
      </c>
      <c r="X12" s="3">
        <f t="shared" si="2"/>
        <v>283.47531127929688</v>
      </c>
      <c r="Y12" s="3">
        <f t="shared" si="2"/>
        <v>290.626220703125</v>
      </c>
      <c r="Z12" s="3">
        <f t="shared" si="2"/>
        <v>295.61428833007813</v>
      </c>
      <c r="AA12" s="3">
        <f t="shared" si="2"/>
        <v>301.39273071289063</v>
      </c>
      <c r="AB12" s="3">
        <f t="shared" si="2"/>
        <v>296.35006713867188</v>
      </c>
      <c r="AC12" s="3">
        <f t="shared" ref="AC12:AC16" si="4">+MIN(C12:AB12)</f>
        <v>-140.74838256835938</v>
      </c>
      <c r="AD12" s="3">
        <f>+$AC$11-AC12</f>
        <v>-87.816757202148438</v>
      </c>
      <c r="AE12" s="1">
        <f>+HLOOKUP($AC12,$C12:$AB$17,6,FALSE)</f>
        <v>0.97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/>
      <c r="D13" s="3"/>
      <c r="E13" s="3"/>
      <c r="F13" s="3"/>
      <c r="G13" s="3"/>
      <c r="H13" s="3"/>
      <c r="I13" s="3"/>
      <c r="J13" s="3">
        <f t="shared" si="1"/>
        <v>-27.828630447387695</v>
      </c>
      <c r="K13" s="3">
        <f t="shared" si="1"/>
        <v>-77.714431762695313</v>
      </c>
      <c r="L13" s="3">
        <f t="shared" si="1"/>
        <v>-117.545166015625</v>
      </c>
      <c r="M13" s="3">
        <f t="shared" si="1"/>
        <v>-137.24095153808594</v>
      </c>
      <c r="N13" s="3">
        <f t="shared" si="1"/>
        <v>-145.04740905761719</v>
      </c>
      <c r="O13" s="3">
        <f t="shared" si="1"/>
        <v>-152.82614135742188</v>
      </c>
      <c r="P13" s="3">
        <f t="shared" si="2"/>
        <v>-158.21575927734375</v>
      </c>
      <c r="Q13" s="3">
        <f t="shared" si="2"/>
        <v>-145.11222839355469</v>
      </c>
      <c r="R13" s="3">
        <f t="shared" si="2"/>
        <v>-117.56066131591797</v>
      </c>
      <c r="S13" s="3">
        <f t="shared" si="2"/>
        <v>-91.988945007324219</v>
      </c>
      <c r="T13" s="3">
        <f t="shared" si="2"/>
        <v>15.30033016204834</v>
      </c>
      <c r="U13" s="3">
        <f t="shared" si="2"/>
        <v>125.38926696777344</v>
      </c>
      <c r="V13" s="3">
        <f t="shared" si="2"/>
        <v>225.26220703125</v>
      </c>
      <c r="W13" s="3">
        <f t="shared" si="2"/>
        <v>253.49800109863281</v>
      </c>
      <c r="X13" s="3">
        <f t="shared" si="2"/>
        <v>260.34628295898438</v>
      </c>
      <c r="Y13" s="3">
        <f t="shared" si="2"/>
        <v>264.08441162109375</v>
      </c>
      <c r="Z13" s="3">
        <f t="shared" si="2"/>
        <v>269.39669799804688</v>
      </c>
      <c r="AA13" s="3">
        <f t="shared" si="2"/>
        <v>274.53390502929688</v>
      </c>
      <c r="AB13" s="3">
        <f t="shared" si="2"/>
        <v>272.61679077148438</v>
      </c>
      <c r="AC13" s="3">
        <f t="shared" si="4"/>
        <v>-158.21575927734375</v>
      </c>
      <c r="AD13" s="3">
        <f t="shared" ref="AD13:AD16" si="6">+$AC$11-AC13</f>
        <v>-70.349380493164063</v>
      </c>
      <c r="AE13" s="1">
        <f>+HLOOKUP($AC13,$C13:$AB$17,5,FALSE)</f>
        <v>0.98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>
        <f t="shared" si="1"/>
        <v>31.351787567138672</v>
      </c>
      <c r="D14" s="3">
        <f t="shared" si="1"/>
        <v>-77.628875732421875</v>
      </c>
      <c r="E14" s="3">
        <f t="shared" si="1"/>
        <v>-153.26771545410156</v>
      </c>
      <c r="F14" s="3">
        <f t="shared" si="1"/>
        <v>-213.81636047363281</v>
      </c>
      <c r="G14" s="3">
        <f t="shared" si="1"/>
        <v>-253.67694091796875</v>
      </c>
      <c r="H14" s="3">
        <f t="shared" si="1"/>
        <v>-278.48565673828125</v>
      </c>
      <c r="I14" s="3">
        <f t="shared" si="1"/>
        <v>-288.98831176757813</v>
      </c>
      <c r="J14" s="3">
        <f t="shared" si="1"/>
        <v>-288.60598754882813</v>
      </c>
      <c r="K14" s="3">
        <f t="shared" si="1"/>
        <v>-276.1966552734375</v>
      </c>
      <c r="L14" s="3">
        <f t="shared" si="1"/>
        <v>-262.102783203125</v>
      </c>
      <c r="M14" s="3">
        <f t="shared" si="1"/>
        <v>-244.13175964355469</v>
      </c>
      <c r="N14" s="3">
        <f t="shared" si="1"/>
        <v>-223.70109558105469</v>
      </c>
      <c r="O14" s="3">
        <f t="shared" si="1"/>
        <v>-201.80731201171875</v>
      </c>
      <c r="P14" s="3">
        <f t="shared" si="2"/>
        <v>-178.84417724609375</v>
      </c>
      <c r="Q14" s="3">
        <f t="shared" si="2"/>
        <v>-154.70864868164063</v>
      </c>
      <c r="R14" s="3">
        <f t="shared" si="2"/>
        <v>-106.58349609375</v>
      </c>
      <c r="S14" s="3">
        <f t="shared" si="2"/>
        <v>-31.789604187011719</v>
      </c>
      <c r="T14" s="3">
        <f t="shared" si="2"/>
        <v>77.127372741699219</v>
      </c>
      <c r="U14" s="3">
        <f t="shared" si="2"/>
        <v>188.35202026367188</v>
      </c>
      <c r="V14" s="3">
        <f t="shared" si="2"/>
        <v>277.70553588867188</v>
      </c>
      <c r="W14" s="3">
        <f t="shared" si="2"/>
        <v>335.54818725585938</v>
      </c>
      <c r="X14" s="3">
        <f t="shared" si="2"/>
        <v>394.43804931640625</v>
      </c>
      <c r="Y14" s="3">
        <f t="shared" si="2"/>
        <v>433.113525390625</v>
      </c>
      <c r="Z14" s="3">
        <f t="shared" si="2"/>
        <v>468.48281860351563</v>
      </c>
      <c r="AA14" s="3">
        <f t="shared" si="2"/>
        <v>502.12158203125</v>
      </c>
      <c r="AB14" s="3">
        <f t="shared" si="2"/>
        <v>531.478515625</v>
      </c>
      <c r="AC14" s="3">
        <f t="shared" si="4"/>
        <v>-288.98831176757813</v>
      </c>
      <c r="AD14" s="3">
        <f t="shared" si="6"/>
        <v>60.423171997070313</v>
      </c>
      <c r="AE14" s="1">
        <f>+HLOOKUP($AC14,$C14:$AB$17,4,FALSE)</f>
        <v>0.91</v>
      </c>
    </row>
    <row r="15" spans="1:31" x14ac:dyDescent="0.25">
      <c r="A15" s="5">
        <f t="shared" si="5"/>
        <v>6</v>
      </c>
      <c r="B15" s="5" t="str">
        <f t="shared" si="3"/>
        <v>CHI-PAN115(3A) Sin 4LT</v>
      </c>
      <c r="C15" s="3"/>
      <c r="D15" s="3">
        <f t="shared" si="1"/>
        <v>100.06941223144531</v>
      </c>
      <c r="E15" s="3">
        <f t="shared" si="1"/>
        <v>-10.280013084411621</v>
      </c>
      <c r="F15" s="3">
        <f t="shared" si="1"/>
        <v>-87.230178833007813</v>
      </c>
      <c r="G15" s="3">
        <f t="shared" si="1"/>
        <v>-142.90280151367188</v>
      </c>
      <c r="H15" s="3">
        <f t="shared" si="1"/>
        <v>-180.56021118164063</v>
      </c>
      <c r="I15" s="3">
        <f t="shared" si="1"/>
        <v>-194.48501586914063</v>
      </c>
      <c r="J15" s="3">
        <f t="shared" si="1"/>
        <v>-201.13899230957031</v>
      </c>
      <c r="K15" s="3">
        <f t="shared" si="1"/>
        <v>-192.3751220703125</v>
      </c>
      <c r="L15" s="3">
        <f t="shared" si="1"/>
        <v>-180.18789672851563</v>
      </c>
      <c r="M15" s="3">
        <f t="shared" si="1"/>
        <v>-164.67013549804688</v>
      </c>
      <c r="N15" s="3">
        <f t="shared" si="1"/>
        <v>-146.05241394042969</v>
      </c>
      <c r="O15" s="3">
        <f t="shared" si="1"/>
        <v>-125.61688232421875</v>
      </c>
      <c r="P15" s="3">
        <f t="shared" si="2"/>
        <v>-103.76212310791016</v>
      </c>
      <c r="Q15" s="3">
        <f t="shared" si="2"/>
        <v>-80.699539184570313</v>
      </c>
      <c r="R15" s="3">
        <f t="shared" si="2"/>
        <v>-54.125576019287109</v>
      </c>
      <c r="S15" s="3">
        <f t="shared" si="2"/>
        <v>10.212562561035156</v>
      </c>
      <c r="T15" s="3">
        <f t="shared" si="2"/>
        <v>118.45220184326172</v>
      </c>
      <c r="U15" s="3">
        <f t="shared" si="2"/>
        <v>229.01899719238281</v>
      </c>
      <c r="V15" s="3">
        <f t="shared" si="2"/>
        <v>323.40850830078125</v>
      </c>
      <c r="W15" s="3">
        <f t="shared" si="2"/>
        <v>378.25933837890625</v>
      </c>
      <c r="X15" s="3">
        <f t="shared" si="2"/>
        <v>434.039794921875</v>
      </c>
      <c r="Y15" s="3">
        <f t="shared" si="2"/>
        <v>491.2034912109375</v>
      </c>
      <c r="Z15" s="3">
        <f t="shared" si="2"/>
        <v>536.85467529296875</v>
      </c>
      <c r="AA15" s="3">
        <f t="shared" si="2"/>
        <v>570.276123046875</v>
      </c>
      <c r="AB15" s="3">
        <f t="shared" si="2"/>
        <v>596.68145751953125</v>
      </c>
      <c r="AC15" s="3">
        <f t="shared" si="4"/>
        <v>-201.13899230957031</v>
      </c>
      <c r="AD15" s="3">
        <f t="shared" si="6"/>
        <v>-27.4261474609375</v>
      </c>
      <c r="AE15" s="1">
        <f>+HLOOKUP($AC15,$C15:$AB$17,3,FALSE)</f>
        <v>0.92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/>
      <c r="D16" s="3"/>
      <c r="E16" s="3"/>
      <c r="F16" s="3"/>
      <c r="G16" s="3"/>
      <c r="H16" s="3">
        <f t="shared" si="1"/>
        <v>-134.72003173828125</v>
      </c>
      <c r="I16" s="3">
        <f t="shared" si="1"/>
        <v>-172.91520690917969</v>
      </c>
      <c r="J16" s="3">
        <f t="shared" si="1"/>
        <v>-194.47607421875</v>
      </c>
      <c r="K16" s="3">
        <f t="shared" si="1"/>
        <v>-198.16007995605469</v>
      </c>
      <c r="L16" s="3">
        <f t="shared" si="1"/>
        <v>-190.41123962402344</v>
      </c>
      <c r="M16" s="3">
        <f t="shared" si="1"/>
        <v>-179.94134521484375</v>
      </c>
      <c r="N16" s="3">
        <f t="shared" si="1"/>
        <v>-166.34507751464844</v>
      </c>
      <c r="O16" s="3">
        <f t="shared" si="1"/>
        <v>-149.92646789550781</v>
      </c>
      <c r="P16" s="3">
        <f t="shared" si="2"/>
        <v>-131.84927368164063</v>
      </c>
      <c r="Q16" s="3">
        <f t="shared" si="2"/>
        <v>-111.72249603271484</v>
      </c>
      <c r="R16" s="3">
        <f t="shared" si="2"/>
        <v>-72.629463195800781</v>
      </c>
      <c r="S16" s="3">
        <f t="shared" si="2"/>
        <v>-21.354068756103516</v>
      </c>
      <c r="T16" s="3">
        <f t="shared" si="2"/>
        <v>87.522956848144531</v>
      </c>
      <c r="U16" s="3">
        <f t="shared" si="2"/>
        <v>198.67008972167969</v>
      </c>
      <c r="V16" s="3">
        <f t="shared" si="2"/>
        <v>310.06820678710938</v>
      </c>
      <c r="W16" s="3">
        <f t="shared" si="2"/>
        <v>367.144775390625</v>
      </c>
      <c r="X16" s="3">
        <f t="shared" si="2"/>
        <v>425.10137939453125</v>
      </c>
      <c r="Y16" s="3">
        <f t="shared" si="2"/>
        <v>469.45468139648438</v>
      </c>
      <c r="Z16" s="3">
        <f t="shared" si="2"/>
        <v>503.58206176757813</v>
      </c>
      <c r="AA16" s="3">
        <f t="shared" si="2"/>
        <v>539.01641845703125</v>
      </c>
      <c r="AB16" s="3">
        <f t="shared" si="2"/>
        <v>566.4771728515625</v>
      </c>
      <c r="AC16" s="3">
        <f t="shared" si="4"/>
        <v>-198.16007995605469</v>
      </c>
      <c r="AD16" s="3">
        <f t="shared" si="6"/>
        <v>-30.405059814453125</v>
      </c>
      <c r="AE16" s="1">
        <f>+HLOOKUP($AC16,$C16:$AB$17,2,FALSE)</f>
        <v>0.93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Jean Carlos Trejos</cp:lastModifiedBy>
  <dcterms:created xsi:type="dcterms:W3CDTF">2019-02-01T14:51:08Z</dcterms:created>
  <dcterms:modified xsi:type="dcterms:W3CDTF">2019-10-01T16:27:02Z</dcterms:modified>
</cp:coreProperties>
</file>