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sales\Desktop\2019\PESIN2019\2030-ALTA\QV\"/>
    </mc:Choice>
  </mc:AlternateContent>
  <bookViews>
    <workbookView xWindow="0" yWindow="0" windowWidth="17970" windowHeight="8220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6" l="1"/>
  <c r="K11" i="6"/>
  <c r="L11" i="6"/>
  <c r="M11" i="6"/>
  <c r="K12" i="6"/>
  <c r="L12" i="6"/>
  <c r="M12" i="6"/>
  <c r="K13" i="6"/>
  <c r="L13" i="6"/>
  <c r="M13" i="6"/>
  <c r="G14" i="6"/>
  <c r="H14" i="6"/>
  <c r="I14" i="6"/>
  <c r="J14" i="6"/>
  <c r="K14" i="6"/>
  <c r="L14" i="6"/>
  <c r="M14" i="6"/>
  <c r="G15" i="6"/>
  <c r="H15" i="6"/>
  <c r="I15" i="6"/>
  <c r="J15" i="6"/>
  <c r="K15" i="6"/>
  <c r="L15" i="6"/>
  <c r="M15" i="6"/>
  <c r="G16" i="6"/>
  <c r="H16" i="6"/>
  <c r="I16" i="6"/>
  <c r="J16" i="6"/>
  <c r="K16" i="6"/>
  <c r="L16" i="6"/>
  <c r="M16" i="6"/>
  <c r="F11" i="5"/>
  <c r="G11" i="5"/>
  <c r="H11" i="5"/>
  <c r="I11" i="5"/>
  <c r="J11" i="5"/>
  <c r="K11" i="5"/>
  <c r="L11" i="5"/>
  <c r="M11" i="5"/>
  <c r="F12" i="5"/>
  <c r="G12" i="5"/>
  <c r="H12" i="5"/>
  <c r="I12" i="5"/>
  <c r="J12" i="5"/>
  <c r="K12" i="5"/>
  <c r="L12" i="5"/>
  <c r="M12" i="5"/>
  <c r="F13" i="5"/>
  <c r="G13" i="5"/>
  <c r="H13" i="5"/>
  <c r="I13" i="5"/>
  <c r="J13" i="5"/>
  <c r="K13" i="5"/>
  <c r="L13" i="5"/>
  <c r="M13" i="5"/>
  <c r="E14" i="5"/>
  <c r="F14" i="5"/>
  <c r="G14" i="5"/>
  <c r="H14" i="5"/>
  <c r="I14" i="5"/>
  <c r="J14" i="5"/>
  <c r="K14" i="5"/>
  <c r="L14" i="5"/>
  <c r="M14" i="5"/>
  <c r="G15" i="5"/>
  <c r="H15" i="5"/>
  <c r="I15" i="5"/>
  <c r="J15" i="5"/>
  <c r="K15" i="5"/>
  <c r="L15" i="5"/>
  <c r="M15" i="5"/>
  <c r="H16" i="5"/>
  <c r="I16" i="5"/>
  <c r="J16" i="5"/>
  <c r="K16" i="5"/>
  <c r="L16" i="5"/>
  <c r="M16" i="5"/>
  <c r="F11" i="1"/>
  <c r="G11" i="1"/>
  <c r="H11" i="1"/>
  <c r="I11" i="1"/>
  <c r="J11" i="1"/>
  <c r="K11" i="1"/>
  <c r="F12" i="1"/>
  <c r="G12" i="1"/>
  <c r="H12" i="1"/>
  <c r="I12" i="1"/>
  <c r="J12" i="1"/>
  <c r="K12" i="1"/>
  <c r="F13" i="1"/>
  <c r="G13" i="1"/>
  <c r="H13" i="1"/>
  <c r="I13" i="1"/>
  <c r="J13" i="1"/>
  <c r="K13" i="1"/>
  <c r="F14" i="1"/>
  <c r="G14" i="1"/>
  <c r="H14" i="1"/>
  <c r="I14" i="1"/>
  <c r="J14" i="1"/>
  <c r="K14" i="1"/>
  <c r="F15" i="1"/>
  <c r="G15" i="1"/>
  <c r="H15" i="1"/>
  <c r="I15" i="1"/>
  <c r="J15" i="1"/>
  <c r="K15" i="1"/>
  <c r="G16" i="1"/>
  <c r="H16" i="1"/>
  <c r="I16" i="1"/>
  <c r="J16" i="1"/>
  <c r="K16" i="1"/>
  <c r="L16" i="1"/>
  <c r="M16" i="1"/>
  <c r="N16" i="1"/>
  <c r="O16" i="1"/>
  <c r="N11" i="5" l="1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N14" i="5" l="1"/>
  <c r="O14" i="5"/>
  <c r="P14" i="5"/>
  <c r="Q14" i="5"/>
  <c r="R14" i="5"/>
  <c r="S14" i="5"/>
  <c r="T14" i="5"/>
  <c r="U14" i="5"/>
  <c r="AB12" i="6" l="1"/>
  <c r="AA12" i="6"/>
  <c r="Y12" i="6"/>
  <c r="X12" i="6"/>
  <c r="W12" i="6"/>
  <c r="U12" i="6"/>
  <c r="T12" i="6"/>
  <c r="S12" i="6"/>
  <c r="Q12" i="6"/>
  <c r="P12" i="6"/>
  <c r="O12" i="6"/>
  <c r="A12" i="6"/>
  <c r="A13" i="6" s="1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C11" i="6" l="1"/>
  <c r="AC11" i="5"/>
  <c r="Y13" i="6"/>
  <c r="Q13" i="6"/>
  <c r="AA13" i="6"/>
  <c r="O13" i="6"/>
  <c r="AB13" i="6"/>
  <c r="X13" i="6"/>
  <c r="T13" i="6"/>
  <c r="P13" i="6"/>
  <c r="W13" i="6"/>
  <c r="A14" i="6"/>
  <c r="Z13" i="6"/>
  <c r="V13" i="6"/>
  <c r="R13" i="6"/>
  <c r="N13" i="6"/>
  <c r="U13" i="6"/>
  <c r="S13" i="6"/>
  <c r="N12" i="6"/>
  <c r="R12" i="6"/>
  <c r="V12" i="6"/>
  <c r="Z12" i="6"/>
  <c r="A13" i="5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L12" i="1"/>
  <c r="M12" i="1"/>
  <c r="L13" i="1"/>
  <c r="M13" i="1"/>
  <c r="L14" i="1"/>
  <c r="M14" i="1"/>
  <c r="L15" i="1"/>
  <c r="M15" i="1"/>
  <c r="L11" i="1"/>
  <c r="M11" i="1"/>
  <c r="O11" i="1"/>
  <c r="N12" i="1"/>
  <c r="N13" i="1"/>
  <c r="N14" i="1"/>
  <c r="N15" i="1"/>
  <c r="N11" i="1"/>
  <c r="AC3" i="1"/>
  <c r="AC12" i="6" l="1"/>
  <c r="AE12" i="6" s="1"/>
  <c r="K5" i="7" s="1"/>
  <c r="I4" i="7"/>
  <c r="AE11" i="6"/>
  <c r="K4" i="7" s="1"/>
  <c r="AC13" i="6"/>
  <c r="AD13" i="6" s="1"/>
  <c r="J6" i="7" s="1"/>
  <c r="F4" i="7"/>
  <c r="AE11" i="5"/>
  <c r="H4" i="7" s="1"/>
  <c r="Y14" i="6"/>
  <c r="U14" i="6"/>
  <c r="S14" i="6"/>
  <c r="AB14" i="6"/>
  <c r="X14" i="6"/>
  <c r="T14" i="6"/>
  <c r="P14" i="6"/>
  <c r="W14" i="6"/>
  <c r="A15" i="6"/>
  <c r="Z14" i="6"/>
  <c r="V14" i="6"/>
  <c r="R14" i="6"/>
  <c r="N14" i="6"/>
  <c r="Q14" i="6"/>
  <c r="AA14" i="6"/>
  <c r="O14" i="6"/>
  <c r="A14" i="5"/>
  <c r="AC12" i="5"/>
  <c r="AD12" i="5" s="1"/>
  <c r="G5" i="7" s="1"/>
  <c r="A12" i="1"/>
  <c r="AC8" i="1"/>
  <c r="AC7" i="1"/>
  <c r="AC6" i="1"/>
  <c r="AC5" i="1"/>
  <c r="AC4" i="1"/>
  <c r="AD12" i="6" l="1"/>
  <c r="J5" i="7" s="1"/>
  <c r="I5" i="7"/>
  <c r="AC14" i="6"/>
  <c r="AE14" i="6" s="1"/>
  <c r="K7" i="7" s="1"/>
  <c r="AE13" i="6"/>
  <c r="K6" i="7" s="1"/>
  <c r="I6" i="7"/>
  <c r="F5" i="7"/>
  <c r="AE12" i="5"/>
  <c r="H5" i="7" s="1"/>
  <c r="Y15" i="6"/>
  <c r="U15" i="6"/>
  <c r="Q15" i="6"/>
  <c r="S15" i="6"/>
  <c r="AB15" i="6"/>
  <c r="X15" i="6"/>
  <c r="T15" i="6"/>
  <c r="P15" i="6"/>
  <c r="AA15" i="6"/>
  <c r="O15" i="6"/>
  <c r="A16" i="6"/>
  <c r="Z15" i="6"/>
  <c r="V15" i="6"/>
  <c r="R15" i="6"/>
  <c r="N15" i="6"/>
  <c r="W15" i="6"/>
  <c r="AC13" i="5"/>
  <c r="Y14" i="5"/>
  <c r="AB14" i="5"/>
  <c r="X14" i="5"/>
  <c r="Z14" i="5"/>
  <c r="AA14" i="5"/>
  <c r="W14" i="5"/>
  <c r="A15" i="5"/>
  <c r="V14" i="5"/>
  <c r="A13" i="1"/>
  <c r="I7" i="7" l="1"/>
  <c r="AD14" i="6"/>
  <c r="J7" i="7" s="1"/>
  <c r="AC15" i="6"/>
  <c r="F6" i="7"/>
  <c r="AE13" i="5"/>
  <c r="H6" i="7" s="1"/>
  <c r="AD13" i="5"/>
  <c r="G6" i="7" s="1"/>
  <c r="Y16" i="6"/>
  <c r="U16" i="6"/>
  <c r="Q16" i="6"/>
  <c r="S16" i="6"/>
  <c r="AB16" i="6"/>
  <c r="X16" i="6"/>
  <c r="T16" i="6"/>
  <c r="P16" i="6"/>
  <c r="AA16" i="6"/>
  <c r="O16" i="6"/>
  <c r="Z16" i="6"/>
  <c r="V16" i="6"/>
  <c r="R16" i="6"/>
  <c r="N16" i="6"/>
  <c r="W16" i="6"/>
  <c r="Y15" i="5"/>
  <c r="U15" i="5"/>
  <c r="Q15" i="5"/>
  <c r="Z15" i="5"/>
  <c r="R15" i="5"/>
  <c r="AB15" i="5"/>
  <c r="X15" i="5"/>
  <c r="T15" i="5"/>
  <c r="P15" i="5"/>
  <c r="A16" i="5"/>
  <c r="V15" i="5"/>
  <c r="AA15" i="5"/>
  <c r="W15" i="5"/>
  <c r="S15" i="5"/>
  <c r="O15" i="5"/>
  <c r="N15" i="5"/>
  <c r="AC14" i="5"/>
  <c r="A14" i="1"/>
  <c r="AC12" i="1"/>
  <c r="AC11" i="1"/>
  <c r="AC16" i="6" l="1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R16" i="5"/>
  <c r="AB16" i="5"/>
  <c r="X16" i="5"/>
  <c r="T16" i="5"/>
  <c r="P16" i="5"/>
  <c r="Z16" i="5"/>
  <c r="AA16" i="5"/>
  <c r="W16" i="5"/>
  <c r="S16" i="5"/>
  <c r="O16" i="5"/>
  <c r="V16" i="5"/>
  <c r="N16" i="5"/>
  <c r="AC13" i="1"/>
  <c r="A15" i="1"/>
  <c r="AE16" i="6" l="1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F9" i="7" l="1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<sst xmlns="http://schemas.openxmlformats.org/spreadsheetml/2006/main" count="46" uniqueCount="16">
  <si>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</si>
  <si>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</si>
  <si>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</si>
  <si>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</si>
  <si>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</si>
  <si>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</si>
  <si>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</si>
  <si>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</si>
  <si>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</si>
  <si>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</si>
  <si>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</si>
  <si>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ECO-BUR(2C) Con 4LT</t>
  </si>
  <si>
    <t>ECO-BUR(2C) Sin 4LT</t>
  </si>
  <si>
    <t>BASE Sin 4LT</t>
  </si>
  <si>
    <t>VEL-DOM(5A) Con 4LT</t>
  </si>
  <si>
    <t>VEL-DOM(5A) Sin 4LT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</si>
</sst>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3">
                  <c:v>-127.07109069824219</c:v>
                </c:pt>
                <c:pt idx="4">
                  <c:v>-148.47335815429688</c:v>
                </c:pt>
                <c:pt idx="5">
                  <c:v>-164.85406494140625</c:v>
                </c:pt>
                <c:pt idx="6">
                  <c:v>-176.55596923828125</c:v>
                </c:pt>
                <c:pt idx="7">
                  <c:v>-178.32919311523438</c:v>
                </c:pt>
                <c:pt idx="8">
                  <c:v>-176.6513671875</c:v>
                </c:pt>
                <c:pt idx="9">
                  <c:v>-175.76840209960938</c:v>
                </c:pt>
                <c:pt idx="10">
                  <c:v>-173.81497192382813</c:v>
                </c:pt>
                <c:pt idx="11">
                  <c:v>-159.08596801757813</c:v>
                </c:pt>
                <c:pt idx="12">
                  <c:v>-140.76393127441406</c:v>
                </c:pt>
                <c:pt idx="13">
                  <c:v>-117.07154846191406</c:v>
                </c:pt>
                <c:pt idx="14">
                  <c:v>-83.216682434082031</c:v>
                </c:pt>
                <c:pt idx="15">
                  <c:v>15.55656623840332</c:v>
                </c:pt>
                <c:pt idx="16">
                  <c:v>117.04647827148438</c:v>
                </c:pt>
                <c:pt idx="17">
                  <c:v>160.5146484375</c:v>
                </c:pt>
                <c:pt idx="18">
                  <c:v>193.84300231933594</c:v>
                </c:pt>
                <c:pt idx="19">
                  <c:v>228.45260620117188</c:v>
                </c:pt>
                <c:pt idx="20">
                  <c:v>264.1038818359375</c:v>
                </c:pt>
                <c:pt idx="21">
                  <c:v>295.98086547851563</c:v>
                </c:pt>
                <c:pt idx="22">
                  <c:v>322.51278686523438</c:v>
                </c:pt>
                <c:pt idx="23">
                  <c:v>349.42559814453125</c:v>
                </c:pt>
                <c:pt idx="24">
                  <c:v>375.47250366210938</c:v>
                </c:pt>
                <c:pt idx="25">
                  <c:v>401.21585083007813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3">
                  <c:v>-79.009475708007813</c:v>
                </c:pt>
                <c:pt idx="4">
                  <c:v>-99.135818481445313</c:v>
                </c:pt>
                <c:pt idx="5">
                  <c:v>-118.54095458984375</c:v>
                </c:pt>
                <c:pt idx="6">
                  <c:v>-134.5128173828125</c:v>
                </c:pt>
                <c:pt idx="7">
                  <c:v>-141.50857543945313</c:v>
                </c:pt>
                <c:pt idx="8">
                  <c:v>-140.67427062988281</c:v>
                </c:pt>
                <c:pt idx="9">
                  <c:v>-140.63131713867188</c:v>
                </c:pt>
                <c:pt idx="10">
                  <c:v>-134.58131408691406</c:v>
                </c:pt>
                <c:pt idx="11">
                  <c:v>-121.17552947998047</c:v>
                </c:pt>
                <c:pt idx="12">
                  <c:v>-105.09567260742188</c:v>
                </c:pt>
                <c:pt idx="13">
                  <c:v>-83.5491943359375</c:v>
                </c:pt>
                <c:pt idx="14">
                  <c:v>-59.67144775390625</c:v>
                </c:pt>
                <c:pt idx="15">
                  <c:v>27.315067291259766</c:v>
                </c:pt>
                <c:pt idx="16">
                  <c:v>128.5565185546875</c:v>
                </c:pt>
                <c:pt idx="17">
                  <c:v>188.8270263671875</c:v>
                </c:pt>
                <c:pt idx="18">
                  <c:v>219.90348815917969</c:v>
                </c:pt>
                <c:pt idx="19">
                  <c:v>252.22535705566406</c:v>
                </c:pt>
                <c:pt idx="20">
                  <c:v>285.61141967773438</c:v>
                </c:pt>
                <c:pt idx="21">
                  <c:v>320.4373779296875</c:v>
                </c:pt>
                <c:pt idx="22">
                  <c:v>346.89840698242188</c:v>
                </c:pt>
                <c:pt idx="23">
                  <c:v>372.64224243164063</c:v>
                </c:pt>
                <c:pt idx="24">
                  <c:v>399.42498779296875</c:v>
                </c:pt>
                <c:pt idx="25">
                  <c:v>425.82077026367188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3">
                  <c:v>-109.59330749511719</c:v>
                </c:pt>
                <c:pt idx="4">
                  <c:v>-132.40557861328125</c:v>
                </c:pt>
                <c:pt idx="5">
                  <c:v>-152.40684509277344</c:v>
                </c:pt>
                <c:pt idx="6">
                  <c:v>-169.49143981933594</c:v>
                </c:pt>
                <c:pt idx="7">
                  <c:v>-181.11618041992188</c:v>
                </c:pt>
                <c:pt idx="8">
                  <c:v>-189.83612060546875</c:v>
                </c:pt>
                <c:pt idx="9">
                  <c:v>-188.94818115234375</c:v>
                </c:pt>
                <c:pt idx="10">
                  <c:v>-174.94906616210938</c:v>
                </c:pt>
                <c:pt idx="11">
                  <c:v>-157.8609619140625</c:v>
                </c:pt>
                <c:pt idx="12">
                  <c:v>-138.114501953125</c:v>
                </c:pt>
                <c:pt idx="13">
                  <c:v>-115.85701751708984</c:v>
                </c:pt>
                <c:pt idx="14">
                  <c:v>-93.890647888183594</c:v>
                </c:pt>
                <c:pt idx="15">
                  <c:v>-75.220382690429688</c:v>
                </c:pt>
                <c:pt idx="16">
                  <c:v>-45.907218933105469</c:v>
                </c:pt>
                <c:pt idx="17">
                  <c:v>-10.363866806030273</c:v>
                </c:pt>
                <c:pt idx="18">
                  <c:v>98.129737854003906</c:v>
                </c:pt>
                <c:pt idx="19">
                  <c:v>211.94503784179688</c:v>
                </c:pt>
                <c:pt idx="20">
                  <c:v>275.639892578125</c:v>
                </c:pt>
                <c:pt idx="21">
                  <c:v>320.15396118164063</c:v>
                </c:pt>
                <c:pt idx="22">
                  <c:v>366.03530883789063</c:v>
                </c:pt>
                <c:pt idx="23">
                  <c:v>413.40841674804688</c:v>
                </c:pt>
                <c:pt idx="24">
                  <c:v>460.46234130859375</c:v>
                </c:pt>
                <c:pt idx="25">
                  <c:v>501.15362548828125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3">
                  <c:v>-40.038860321044922</c:v>
                </c:pt>
                <c:pt idx="4">
                  <c:v>-64.312416076660156</c:v>
                </c:pt>
                <c:pt idx="5">
                  <c:v>-86.134925842285156</c:v>
                </c:pt>
                <c:pt idx="6">
                  <c:v>-107.08681488037109</c:v>
                </c:pt>
                <c:pt idx="7">
                  <c:v>-121.07859802246094</c:v>
                </c:pt>
                <c:pt idx="8">
                  <c:v>-131.09580993652344</c:v>
                </c:pt>
                <c:pt idx="9">
                  <c:v>-132.90029907226563</c:v>
                </c:pt>
                <c:pt idx="10">
                  <c:v>-123.32369232177734</c:v>
                </c:pt>
                <c:pt idx="11">
                  <c:v>-107.37046813964844</c:v>
                </c:pt>
                <c:pt idx="12">
                  <c:v>-88.484703063964844</c:v>
                </c:pt>
                <c:pt idx="13">
                  <c:v>-66.508804321289063</c:v>
                </c:pt>
                <c:pt idx="14">
                  <c:v>-45.141548156738281</c:v>
                </c:pt>
                <c:pt idx="15">
                  <c:v>-27.066692352294922</c:v>
                </c:pt>
                <c:pt idx="16">
                  <c:v>1.356610894203186</c:v>
                </c:pt>
                <c:pt idx="17">
                  <c:v>29.363424301147461</c:v>
                </c:pt>
                <c:pt idx="18">
                  <c:v>112.16998291015625</c:v>
                </c:pt>
                <c:pt idx="19">
                  <c:v>225.73747253417969</c:v>
                </c:pt>
                <c:pt idx="20">
                  <c:v>308.8560791015625</c:v>
                </c:pt>
                <c:pt idx="21">
                  <c:v>351.29095458984375</c:v>
                </c:pt>
                <c:pt idx="22">
                  <c:v>394.9151611328125</c:v>
                </c:pt>
                <c:pt idx="23">
                  <c:v>440.00390625</c:v>
                </c:pt>
                <c:pt idx="24">
                  <c:v>484.76205444335938</c:v>
                </c:pt>
                <c:pt idx="25">
                  <c:v>523.30120849609375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3">
                        <c:v>-109.20244598388672</c:v>
                      </c:pt>
                      <c:pt idx="4">
                        <c:v>-131.87612915039063</c:v>
                      </c:pt>
                      <c:pt idx="5">
                        <c:v>-148.82510375976563</c:v>
                      </c:pt>
                      <c:pt idx="6">
                        <c:v>-163.79742431640625</c:v>
                      </c:pt>
                      <c:pt idx="7">
                        <c:v>-165.47921752929688</c:v>
                      </c:pt>
                      <c:pt idx="8">
                        <c:v>-163.56271362304688</c:v>
                      </c:pt>
                      <c:pt idx="9">
                        <c:v>-163.22372436523438</c:v>
                      </c:pt>
                      <c:pt idx="10">
                        <c:v>-161.40934753417969</c:v>
                      </c:pt>
                      <c:pt idx="11">
                        <c:v>-149.06085205078125</c:v>
                      </c:pt>
                      <c:pt idx="12">
                        <c:v>-130.95439147949219</c:v>
                      </c:pt>
                      <c:pt idx="13">
                        <c:v>-107.45210266113281</c:v>
                      </c:pt>
                      <c:pt idx="14">
                        <c:v>-79.541816711425781</c:v>
                      </c:pt>
                      <c:pt idx="15">
                        <c:v>19.264238357543945</c:v>
                      </c:pt>
                      <c:pt idx="16">
                        <c:v>120.7880859375</c:v>
                      </c:pt>
                      <c:pt idx="17">
                        <c:v>170.38137817382813</c:v>
                      </c:pt>
                      <c:pt idx="18">
                        <c:v>203.80671691894531</c:v>
                      </c:pt>
                      <c:pt idx="19">
                        <c:v>238.51022338867188</c:v>
                      </c:pt>
                      <c:pt idx="20">
                        <c:v>274.25234985351563</c:v>
                      </c:pt>
                      <c:pt idx="21">
                        <c:v>308.1044921875</c:v>
                      </c:pt>
                      <c:pt idx="22">
                        <c:v>333.87457275390625</c:v>
                      </c:pt>
                      <c:pt idx="23">
                        <c:v>360.35089111328125</c:v>
                      </c:pt>
                      <c:pt idx="24">
                        <c:v>386.47171020507813</c:v>
                      </c:pt>
                      <c:pt idx="25">
                        <c:v>412.04562377929688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-6.2548236846923828</c:v>
                      </c:pt>
                      <c:pt idx="5">
                        <c:v>-68.499061584472656</c:v>
                      </c:pt>
                      <c:pt idx="6">
                        <c:v>-97.39617919921875</c:v>
                      </c:pt>
                      <c:pt idx="7">
                        <c:v>-117.44947814941406</c:v>
                      </c:pt>
                      <c:pt idx="8">
                        <c:v>-132.33558654785156</c:v>
                      </c:pt>
                      <c:pt idx="9">
                        <c:v>-138.05416870117188</c:v>
                      </c:pt>
                      <c:pt idx="10">
                        <c:v>-130.28013610839844</c:v>
                      </c:pt>
                      <c:pt idx="11">
                        <c:v>-116.28439331054688</c:v>
                      </c:pt>
                      <c:pt idx="12">
                        <c:v>-99.545059204101563</c:v>
                      </c:pt>
                      <c:pt idx="13">
                        <c:v>-79.638114929199219</c:v>
                      </c:pt>
                      <c:pt idx="14">
                        <c:v>-59.831035614013672</c:v>
                      </c:pt>
                      <c:pt idx="15">
                        <c:v>-43.412612915039063</c:v>
                      </c:pt>
                      <c:pt idx="16">
                        <c:v>-15.862579345703125</c:v>
                      </c:pt>
                      <c:pt idx="17">
                        <c:v>11.303895950317383</c:v>
                      </c:pt>
                      <c:pt idx="18">
                        <c:v>103.99879455566406</c:v>
                      </c:pt>
                      <c:pt idx="19">
                        <c:v>215.67706298828125</c:v>
                      </c:pt>
                      <c:pt idx="20">
                        <c:v>275.63983154296875</c:v>
                      </c:pt>
                      <c:pt idx="21">
                        <c:v>320.15390014648438</c:v>
                      </c:pt>
                      <c:pt idx="22">
                        <c:v>366.035400390625</c:v>
                      </c:pt>
                      <c:pt idx="23">
                        <c:v>413.40823364257813</c:v>
                      </c:pt>
                      <c:pt idx="24">
                        <c:v>460.46243286132813</c:v>
                      </c:pt>
                      <c:pt idx="25">
                        <c:v>501.15347290039063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3">
                  <c:v>-127.07109069824219</c:v>
                </c:pt>
                <c:pt idx="4">
                  <c:v>-148.47335815429688</c:v>
                </c:pt>
                <c:pt idx="5">
                  <c:v>-164.85406494140625</c:v>
                </c:pt>
                <c:pt idx="6">
                  <c:v>-176.55596923828125</c:v>
                </c:pt>
                <c:pt idx="7">
                  <c:v>-178.32919311523438</c:v>
                </c:pt>
                <c:pt idx="8">
                  <c:v>-176.6513671875</c:v>
                </c:pt>
                <c:pt idx="9">
                  <c:v>-175.76840209960938</c:v>
                </c:pt>
                <c:pt idx="10">
                  <c:v>-173.81497192382813</c:v>
                </c:pt>
                <c:pt idx="11">
                  <c:v>-159.08596801757813</c:v>
                </c:pt>
                <c:pt idx="12">
                  <c:v>-140.76393127441406</c:v>
                </c:pt>
                <c:pt idx="13">
                  <c:v>-117.07154846191406</c:v>
                </c:pt>
                <c:pt idx="14">
                  <c:v>-83.216682434082031</c:v>
                </c:pt>
                <c:pt idx="15">
                  <c:v>15.55656623840332</c:v>
                </c:pt>
                <c:pt idx="16">
                  <c:v>117.04647827148438</c:v>
                </c:pt>
                <c:pt idx="17">
                  <c:v>160.5146484375</c:v>
                </c:pt>
                <c:pt idx="18">
                  <c:v>193.84300231933594</c:v>
                </c:pt>
                <c:pt idx="19">
                  <c:v>228.45260620117188</c:v>
                </c:pt>
                <c:pt idx="20">
                  <c:v>264.1038818359375</c:v>
                </c:pt>
                <c:pt idx="21">
                  <c:v>295.98086547851563</c:v>
                </c:pt>
                <c:pt idx="22">
                  <c:v>322.51278686523438</c:v>
                </c:pt>
                <c:pt idx="23">
                  <c:v>349.42559814453125</c:v>
                </c:pt>
                <c:pt idx="24">
                  <c:v>375.47250366210938</c:v>
                </c:pt>
                <c:pt idx="25">
                  <c:v>401.21585083007813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3">
                  <c:v>-109.20244598388672</c:v>
                </c:pt>
                <c:pt idx="4">
                  <c:v>-131.87612915039063</c:v>
                </c:pt>
                <c:pt idx="5">
                  <c:v>-148.82510375976563</c:v>
                </c:pt>
                <c:pt idx="6">
                  <c:v>-163.79742431640625</c:v>
                </c:pt>
                <c:pt idx="7">
                  <c:v>-165.47921752929688</c:v>
                </c:pt>
                <c:pt idx="8">
                  <c:v>-163.56271362304688</c:v>
                </c:pt>
                <c:pt idx="9">
                  <c:v>-163.22372436523438</c:v>
                </c:pt>
                <c:pt idx="10">
                  <c:v>-161.40934753417969</c:v>
                </c:pt>
                <c:pt idx="11">
                  <c:v>-149.06085205078125</c:v>
                </c:pt>
                <c:pt idx="12">
                  <c:v>-130.95439147949219</c:v>
                </c:pt>
                <c:pt idx="13">
                  <c:v>-107.45210266113281</c:v>
                </c:pt>
                <c:pt idx="14">
                  <c:v>-79.541816711425781</c:v>
                </c:pt>
                <c:pt idx="15">
                  <c:v>19.264238357543945</c:v>
                </c:pt>
                <c:pt idx="16">
                  <c:v>120.7880859375</c:v>
                </c:pt>
                <c:pt idx="17">
                  <c:v>170.38137817382813</c:v>
                </c:pt>
                <c:pt idx="18">
                  <c:v>203.80671691894531</c:v>
                </c:pt>
                <c:pt idx="19">
                  <c:v>238.51022338867188</c:v>
                </c:pt>
                <c:pt idx="20">
                  <c:v>274.25234985351563</c:v>
                </c:pt>
                <c:pt idx="21">
                  <c:v>308.1044921875</c:v>
                </c:pt>
                <c:pt idx="22">
                  <c:v>333.87457275390625</c:v>
                </c:pt>
                <c:pt idx="23">
                  <c:v>360.35089111328125</c:v>
                </c:pt>
                <c:pt idx="24">
                  <c:v>386.47171020507813</c:v>
                </c:pt>
                <c:pt idx="25">
                  <c:v>412.04562377929688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3">
                  <c:v>-109.59330749511719</c:v>
                </c:pt>
                <c:pt idx="4">
                  <c:v>-132.40557861328125</c:v>
                </c:pt>
                <c:pt idx="5">
                  <c:v>-152.40684509277344</c:v>
                </c:pt>
                <c:pt idx="6">
                  <c:v>-169.49143981933594</c:v>
                </c:pt>
                <c:pt idx="7">
                  <c:v>-181.11618041992188</c:v>
                </c:pt>
                <c:pt idx="8">
                  <c:v>-189.83612060546875</c:v>
                </c:pt>
                <c:pt idx="9">
                  <c:v>-188.94818115234375</c:v>
                </c:pt>
                <c:pt idx="10">
                  <c:v>-174.94906616210938</c:v>
                </c:pt>
                <c:pt idx="11">
                  <c:v>-157.8609619140625</c:v>
                </c:pt>
                <c:pt idx="12">
                  <c:v>-138.114501953125</c:v>
                </c:pt>
                <c:pt idx="13">
                  <c:v>-115.85701751708984</c:v>
                </c:pt>
                <c:pt idx="14">
                  <c:v>-93.890647888183594</c:v>
                </c:pt>
                <c:pt idx="15">
                  <c:v>-75.220382690429688</c:v>
                </c:pt>
                <c:pt idx="16">
                  <c:v>-45.907218933105469</c:v>
                </c:pt>
                <c:pt idx="17">
                  <c:v>-10.363866806030273</c:v>
                </c:pt>
                <c:pt idx="18">
                  <c:v>98.129737854003906</c:v>
                </c:pt>
                <c:pt idx="19">
                  <c:v>211.94503784179688</c:v>
                </c:pt>
                <c:pt idx="20">
                  <c:v>275.639892578125</c:v>
                </c:pt>
                <c:pt idx="21">
                  <c:v>320.15396118164063</c:v>
                </c:pt>
                <c:pt idx="22">
                  <c:v>366.03530883789063</c:v>
                </c:pt>
                <c:pt idx="23">
                  <c:v>413.40841674804688</c:v>
                </c:pt>
                <c:pt idx="24">
                  <c:v>460.46234130859375</c:v>
                </c:pt>
                <c:pt idx="25">
                  <c:v>501.15362548828125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4">
                  <c:v>-6.2548236846923828</c:v>
                </c:pt>
                <c:pt idx="5">
                  <c:v>-68.499061584472656</c:v>
                </c:pt>
                <c:pt idx="6">
                  <c:v>-97.39617919921875</c:v>
                </c:pt>
                <c:pt idx="7">
                  <c:v>-117.44947814941406</c:v>
                </c:pt>
                <c:pt idx="8">
                  <c:v>-132.33558654785156</c:v>
                </c:pt>
                <c:pt idx="9">
                  <c:v>-138.05416870117188</c:v>
                </c:pt>
                <c:pt idx="10">
                  <c:v>-130.28013610839844</c:v>
                </c:pt>
                <c:pt idx="11">
                  <c:v>-116.28439331054688</c:v>
                </c:pt>
                <c:pt idx="12">
                  <c:v>-99.545059204101563</c:v>
                </c:pt>
                <c:pt idx="13">
                  <c:v>-79.638114929199219</c:v>
                </c:pt>
                <c:pt idx="14">
                  <c:v>-59.831035614013672</c:v>
                </c:pt>
                <c:pt idx="15">
                  <c:v>-43.412612915039063</c:v>
                </c:pt>
                <c:pt idx="16">
                  <c:v>-15.862579345703125</c:v>
                </c:pt>
                <c:pt idx="17">
                  <c:v>11.303895950317383</c:v>
                </c:pt>
                <c:pt idx="18">
                  <c:v>103.99879455566406</c:v>
                </c:pt>
                <c:pt idx="19">
                  <c:v>215.67706298828125</c:v>
                </c:pt>
                <c:pt idx="20">
                  <c:v>275.63983154296875</c:v>
                </c:pt>
                <c:pt idx="21">
                  <c:v>320.15390014648438</c:v>
                </c:pt>
                <c:pt idx="22">
                  <c:v>366.035400390625</c:v>
                </c:pt>
                <c:pt idx="23">
                  <c:v>413.40823364257813</c:v>
                </c:pt>
                <c:pt idx="24">
                  <c:v>460.46243286132813</c:v>
                </c:pt>
                <c:pt idx="25">
                  <c:v>501.15347290039063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3">
                        <c:v>-79.009475708007813</c:v>
                      </c:pt>
                      <c:pt idx="4">
                        <c:v>-99.135818481445313</c:v>
                      </c:pt>
                      <c:pt idx="5">
                        <c:v>-118.54095458984375</c:v>
                      </c:pt>
                      <c:pt idx="6">
                        <c:v>-134.5128173828125</c:v>
                      </c:pt>
                      <c:pt idx="7">
                        <c:v>-141.50857543945313</c:v>
                      </c:pt>
                      <c:pt idx="8">
                        <c:v>-140.67427062988281</c:v>
                      </c:pt>
                      <c:pt idx="9">
                        <c:v>-140.63131713867188</c:v>
                      </c:pt>
                      <c:pt idx="10">
                        <c:v>-134.58131408691406</c:v>
                      </c:pt>
                      <c:pt idx="11">
                        <c:v>-121.17552947998047</c:v>
                      </c:pt>
                      <c:pt idx="12">
                        <c:v>-105.09567260742188</c:v>
                      </c:pt>
                      <c:pt idx="13">
                        <c:v>-83.5491943359375</c:v>
                      </c:pt>
                      <c:pt idx="14">
                        <c:v>-59.67144775390625</c:v>
                      </c:pt>
                      <c:pt idx="15">
                        <c:v>27.315067291259766</c:v>
                      </c:pt>
                      <c:pt idx="16">
                        <c:v>128.5565185546875</c:v>
                      </c:pt>
                      <c:pt idx="17">
                        <c:v>188.8270263671875</c:v>
                      </c:pt>
                      <c:pt idx="18">
                        <c:v>219.90348815917969</c:v>
                      </c:pt>
                      <c:pt idx="19">
                        <c:v>252.22535705566406</c:v>
                      </c:pt>
                      <c:pt idx="20">
                        <c:v>285.61141967773438</c:v>
                      </c:pt>
                      <c:pt idx="21">
                        <c:v>320.4373779296875</c:v>
                      </c:pt>
                      <c:pt idx="22">
                        <c:v>346.89840698242188</c:v>
                      </c:pt>
                      <c:pt idx="23">
                        <c:v>372.64224243164063</c:v>
                      </c:pt>
                      <c:pt idx="24">
                        <c:v>399.42498779296875</c:v>
                      </c:pt>
                      <c:pt idx="25">
                        <c:v>425.82077026367188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3">
                        <c:v>-40.038860321044922</c:v>
                      </c:pt>
                      <c:pt idx="4">
                        <c:v>-64.312416076660156</c:v>
                      </c:pt>
                      <c:pt idx="5">
                        <c:v>-86.134925842285156</c:v>
                      </c:pt>
                      <c:pt idx="6">
                        <c:v>-107.08681488037109</c:v>
                      </c:pt>
                      <c:pt idx="7">
                        <c:v>-121.07859802246094</c:v>
                      </c:pt>
                      <c:pt idx="8">
                        <c:v>-131.09580993652344</c:v>
                      </c:pt>
                      <c:pt idx="9">
                        <c:v>-132.90029907226563</c:v>
                      </c:pt>
                      <c:pt idx="10">
                        <c:v>-123.32369232177734</c:v>
                      </c:pt>
                      <c:pt idx="11">
                        <c:v>-107.37046813964844</c:v>
                      </c:pt>
                      <c:pt idx="12">
                        <c:v>-88.484703063964844</c:v>
                      </c:pt>
                      <c:pt idx="13">
                        <c:v>-66.508804321289063</c:v>
                      </c:pt>
                      <c:pt idx="14">
                        <c:v>-45.141548156738281</c:v>
                      </c:pt>
                      <c:pt idx="15">
                        <c:v>-27.066692352294922</c:v>
                      </c:pt>
                      <c:pt idx="16">
                        <c:v>1.356610894203186</c:v>
                      </c:pt>
                      <c:pt idx="17">
                        <c:v>29.363424301147461</c:v>
                      </c:pt>
                      <c:pt idx="18">
                        <c:v>112.16998291015625</c:v>
                      </c:pt>
                      <c:pt idx="19">
                        <c:v>225.73747253417969</c:v>
                      </c:pt>
                      <c:pt idx="20">
                        <c:v>308.8560791015625</c:v>
                      </c:pt>
                      <c:pt idx="21">
                        <c:v>351.29095458984375</c:v>
                      </c:pt>
                      <c:pt idx="22">
                        <c:v>394.9151611328125</c:v>
                      </c:pt>
                      <c:pt idx="23">
                        <c:v>440.00390625</c:v>
                      </c:pt>
                      <c:pt idx="24">
                        <c:v>484.76205444335938</c:v>
                      </c:pt>
                      <c:pt idx="25">
                        <c:v>523.30120849609375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3">
                  <c:v>-152.01522827148438</c:v>
                </c:pt>
                <c:pt idx="4">
                  <c:v>-174.62945556640625</c:v>
                </c:pt>
                <c:pt idx="5">
                  <c:v>-187.90188598632813</c:v>
                </c:pt>
                <c:pt idx="6">
                  <c:v>-187.96846008300781</c:v>
                </c:pt>
                <c:pt idx="7">
                  <c:v>-186.53999328613281</c:v>
                </c:pt>
                <c:pt idx="8">
                  <c:v>-184.5634765625</c:v>
                </c:pt>
                <c:pt idx="9">
                  <c:v>-176.30465698242188</c:v>
                </c:pt>
                <c:pt idx="10">
                  <c:v>-160.35064697265625</c:v>
                </c:pt>
                <c:pt idx="11">
                  <c:v>-141.77995300292969</c:v>
                </c:pt>
                <c:pt idx="12">
                  <c:v>-122.09703826904297</c:v>
                </c:pt>
                <c:pt idx="13">
                  <c:v>-101.34220123291016</c:v>
                </c:pt>
                <c:pt idx="14">
                  <c:v>-59.363525390625</c:v>
                </c:pt>
                <c:pt idx="15">
                  <c:v>5.6944022178649902</c:v>
                </c:pt>
                <c:pt idx="16">
                  <c:v>72.19293212890625</c:v>
                </c:pt>
                <c:pt idx="17">
                  <c:v>132.83865356445313</c:v>
                </c:pt>
                <c:pt idx="18">
                  <c:v>159.01771545410156</c:v>
                </c:pt>
                <c:pt idx="19">
                  <c:v>186.16302490234375</c:v>
                </c:pt>
                <c:pt idx="20">
                  <c:v>214.2606201171875</c:v>
                </c:pt>
                <c:pt idx="21">
                  <c:v>243.29122924804688</c:v>
                </c:pt>
                <c:pt idx="22">
                  <c:v>273.23977661132813</c:v>
                </c:pt>
                <c:pt idx="23">
                  <c:v>303.90499877929688</c:v>
                </c:pt>
                <c:pt idx="24">
                  <c:v>327.45782470703125</c:v>
                </c:pt>
                <c:pt idx="25">
                  <c:v>352.26934814453125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3">
                  <c:v>-79.839401245117188</c:v>
                </c:pt>
                <c:pt idx="4">
                  <c:v>-112.75782775878906</c:v>
                </c:pt>
                <c:pt idx="5">
                  <c:v>-137.35446166992188</c:v>
                </c:pt>
                <c:pt idx="6">
                  <c:v>-150.36819458007813</c:v>
                </c:pt>
                <c:pt idx="7">
                  <c:v>-149.8087158203125</c:v>
                </c:pt>
                <c:pt idx="8">
                  <c:v>-149.3134765625</c:v>
                </c:pt>
                <c:pt idx="9">
                  <c:v>-141.68473815917969</c:v>
                </c:pt>
                <c:pt idx="10">
                  <c:v>-128.83891296386719</c:v>
                </c:pt>
                <c:pt idx="11">
                  <c:v>-112.87213897705078</c:v>
                </c:pt>
                <c:pt idx="12">
                  <c:v>-94.797637939453125</c:v>
                </c:pt>
                <c:pt idx="13">
                  <c:v>-75.604972839355469</c:v>
                </c:pt>
                <c:pt idx="14">
                  <c:v>-54.151725769042969</c:v>
                </c:pt>
                <c:pt idx="15">
                  <c:v>7.613835334777832</c:v>
                </c:pt>
                <c:pt idx="16">
                  <c:v>74.114921569824219</c:v>
                </c:pt>
                <c:pt idx="17">
                  <c:v>142.05369567871094</c:v>
                </c:pt>
                <c:pt idx="18">
                  <c:v>182.44429016113281</c:v>
                </c:pt>
                <c:pt idx="19">
                  <c:v>208.08953857421875</c:v>
                </c:pt>
                <c:pt idx="20">
                  <c:v>234.70108032226563</c:v>
                </c:pt>
                <c:pt idx="21">
                  <c:v>262.26071166992188</c:v>
                </c:pt>
                <c:pt idx="22">
                  <c:v>290.74942016601563</c:v>
                </c:pt>
                <c:pt idx="23">
                  <c:v>320.06918334960938</c:v>
                </c:pt>
                <c:pt idx="24">
                  <c:v>349.60543823242188</c:v>
                </c:pt>
                <c:pt idx="25">
                  <c:v>373.17843627929688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2">
                  <c:v>-102.58235931396484</c:v>
                </c:pt>
                <c:pt idx="3">
                  <c:v>-134.00509643554688</c:v>
                </c:pt>
                <c:pt idx="4">
                  <c:v>-157.0880126953125</c:v>
                </c:pt>
                <c:pt idx="5">
                  <c:v>-173.26516723632813</c:v>
                </c:pt>
                <c:pt idx="6">
                  <c:v>-178.247802734375</c:v>
                </c:pt>
                <c:pt idx="7">
                  <c:v>-179.65348815917969</c:v>
                </c:pt>
                <c:pt idx="8">
                  <c:v>-176.02891540527344</c:v>
                </c:pt>
                <c:pt idx="9">
                  <c:v>-163.586669921875</c:v>
                </c:pt>
                <c:pt idx="10">
                  <c:v>-149.63832092285156</c:v>
                </c:pt>
                <c:pt idx="11">
                  <c:v>-133.950439453125</c:v>
                </c:pt>
                <c:pt idx="12">
                  <c:v>-117.32289886474609</c:v>
                </c:pt>
                <c:pt idx="13">
                  <c:v>-101.68804931640625</c:v>
                </c:pt>
                <c:pt idx="14">
                  <c:v>-86.838127136230469</c:v>
                </c:pt>
                <c:pt idx="15">
                  <c:v>-67.344184875488281</c:v>
                </c:pt>
                <c:pt idx="16">
                  <c:v>-45.589797973632813</c:v>
                </c:pt>
                <c:pt idx="17">
                  <c:v>-21.612266540527344</c:v>
                </c:pt>
                <c:pt idx="18">
                  <c:v>26.811704635620117</c:v>
                </c:pt>
                <c:pt idx="19">
                  <c:v>96.09051513671875</c:v>
                </c:pt>
                <c:pt idx="20">
                  <c:v>166.80029296875</c:v>
                </c:pt>
                <c:pt idx="21">
                  <c:v>228.86997985839844</c:v>
                </c:pt>
                <c:pt idx="22">
                  <c:v>261.35858154296875</c:v>
                </c:pt>
                <c:pt idx="23">
                  <c:v>294.58633422851563</c:v>
                </c:pt>
                <c:pt idx="24">
                  <c:v>328.18218994140625</c:v>
                </c:pt>
                <c:pt idx="25">
                  <c:v>362.69976806640625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4">
                  <c:v>-76.370986938476563</c:v>
                </c:pt>
                <c:pt idx="5">
                  <c:v>-101.49337005615234</c:v>
                </c:pt>
                <c:pt idx="6">
                  <c:v>-119.67093658447266</c:v>
                </c:pt>
                <c:pt idx="7">
                  <c:v>-124.77728271484375</c:v>
                </c:pt>
                <c:pt idx="8">
                  <c:v>-126.33721923828125</c:v>
                </c:pt>
                <c:pt idx="9">
                  <c:v>-121.60527801513672</c:v>
                </c:pt>
                <c:pt idx="10">
                  <c:v>-108.84561157226563</c:v>
                </c:pt>
                <c:pt idx="11">
                  <c:v>-94.628265380859375</c:v>
                </c:pt>
                <c:pt idx="12">
                  <c:v>-78.4715576171875</c:v>
                </c:pt>
                <c:pt idx="13">
                  <c:v>-61.250049591064453</c:v>
                </c:pt>
                <c:pt idx="14">
                  <c:v>-45.784191131591797</c:v>
                </c:pt>
                <c:pt idx="15">
                  <c:v>-30.436172485351563</c:v>
                </c:pt>
                <c:pt idx="16">
                  <c:v>-9.8429536819458008</c:v>
                </c:pt>
                <c:pt idx="17">
                  <c:v>12.506453514099121</c:v>
                </c:pt>
                <c:pt idx="18">
                  <c:v>33.790554046630859</c:v>
                </c:pt>
                <c:pt idx="19">
                  <c:v>98.247413635253906</c:v>
                </c:pt>
                <c:pt idx="20">
                  <c:v>168.96330261230469</c:v>
                </c:pt>
                <c:pt idx="21">
                  <c:v>241.10853576660156</c:v>
                </c:pt>
                <c:pt idx="22">
                  <c:v>286.82876586914063</c:v>
                </c:pt>
                <c:pt idx="23">
                  <c:v>319.00747680664063</c:v>
                </c:pt>
                <c:pt idx="24">
                  <c:v>351.60906982421875</c:v>
                </c:pt>
                <c:pt idx="25">
                  <c:v>384.90127563476563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3">
                        <c:v>-128.3836669921875</c:v>
                      </c:pt>
                      <c:pt idx="4">
                        <c:v>-153.69540405273438</c:v>
                      </c:pt>
                      <c:pt idx="5">
                        <c:v>-174.3304443359375</c:v>
                      </c:pt>
                      <c:pt idx="6">
                        <c:v>-175.11322021484375</c:v>
                      </c:pt>
                      <c:pt idx="7">
                        <c:v>-173.60015869140625</c:v>
                      </c:pt>
                      <c:pt idx="8">
                        <c:v>-172.04376220703125</c:v>
                      </c:pt>
                      <c:pt idx="9">
                        <c:v>-167.6048583984375</c:v>
                      </c:pt>
                      <c:pt idx="10">
                        <c:v>-152.25700378417969</c:v>
                      </c:pt>
                      <c:pt idx="11">
                        <c:v>-133.9571533203125</c:v>
                      </c:pt>
                      <c:pt idx="12">
                        <c:v>-114.46073913574219</c:v>
                      </c:pt>
                      <c:pt idx="13">
                        <c:v>-93.7674560546875</c:v>
                      </c:pt>
                      <c:pt idx="14">
                        <c:v>-58.767009735107422</c:v>
                      </c:pt>
                      <c:pt idx="15">
                        <c:v>6.2944998741149902</c:v>
                      </c:pt>
                      <c:pt idx="16">
                        <c:v>72.796699523925781</c:v>
                      </c:pt>
                      <c:pt idx="17">
                        <c:v>140.5845947265625</c:v>
                      </c:pt>
                      <c:pt idx="18">
                        <c:v>166.8004150390625</c:v>
                      </c:pt>
                      <c:pt idx="19">
                        <c:v>193.97647094726563</c:v>
                      </c:pt>
                      <c:pt idx="20">
                        <c:v>222.10679626464844</c:v>
                      </c:pt>
                      <c:pt idx="21">
                        <c:v>251.17390441894531</c:v>
                      </c:pt>
                      <c:pt idx="22">
                        <c:v>281.16275024414063</c:v>
                      </c:pt>
                      <c:pt idx="23">
                        <c:v>311.85067749023438</c:v>
                      </c:pt>
                      <c:pt idx="24">
                        <c:v>337.86038208007813</c:v>
                      </c:pt>
                      <c:pt idx="25">
                        <c:v>361.98342895507813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5">
                        <c:v>-85.813087463378906</c:v>
                      </c:pt>
                      <c:pt idx="6">
                        <c:v>-115.63364410400391</c:v>
                      </c:pt>
                      <c:pt idx="7">
                        <c:v>-126.34159088134766</c:v>
                      </c:pt>
                      <c:pt idx="8">
                        <c:v>-131.36772155761719</c:v>
                      </c:pt>
                      <c:pt idx="9">
                        <c:v>-127.39781188964844</c:v>
                      </c:pt>
                      <c:pt idx="10">
                        <c:v>-115.96305084228516</c:v>
                      </c:pt>
                      <c:pt idx="11">
                        <c:v>-102.98583221435547</c:v>
                      </c:pt>
                      <c:pt idx="12">
                        <c:v>-88.077339172363281</c:v>
                      </c:pt>
                      <c:pt idx="13">
                        <c:v>-71.986320495605469</c:v>
                      </c:pt>
                      <c:pt idx="14">
                        <c:v>-58.525825500488281</c:v>
                      </c:pt>
                      <c:pt idx="15">
                        <c:v>-43.580513000488281</c:v>
                      </c:pt>
                      <c:pt idx="16">
                        <c:v>-22.744386672973633</c:v>
                      </c:pt>
                      <c:pt idx="17">
                        <c:v>-0.88365674018859863</c:v>
                      </c:pt>
                      <c:pt idx="18">
                        <c:v>27.975791931152344</c:v>
                      </c:pt>
                      <c:pt idx="19">
                        <c:v>97.209556579589844</c:v>
                      </c:pt>
                      <c:pt idx="20">
                        <c:v>167.8758544921875</c:v>
                      </c:pt>
                      <c:pt idx="21">
                        <c:v>239.97297668457031</c:v>
                      </c:pt>
                      <c:pt idx="22">
                        <c:v>265.74575805664063</c:v>
                      </c:pt>
                      <c:pt idx="23">
                        <c:v>294.58804321289063</c:v>
                      </c:pt>
                      <c:pt idx="24">
                        <c:v>328.18212890625</c:v>
                      </c:pt>
                      <c:pt idx="25">
                        <c:v>362.69967651367188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3">
                  <c:v>-152.01522827148438</c:v>
                </c:pt>
                <c:pt idx="4">
                  <c:v>-174.62945556640625</c:v>
                </c:pt>
                <c:pt idx="5">
                  <c:v>-187.90188598632813</c:v>
                </c:pt>
                <c:pt idx="6">
                  <c:v>-187.96846008300781</c:v>
                </c:pt>
                <c:pt idx="7">
                  <c:v>-186.53999328613281</c:v>
                </c:pt>
                <c:pt idx="8">
                  <c:v>-184.5634765625</c:v>
                </c:pt>
                <c:pt idx="9">
                  <c:v>-176.30465698242188</c:v>
                </c:pt>
                <c:pt idx="10">
                  <c:v>-160.35064697265625</c:v>
                </c:pt>
                <c:pt idx="11">
                  <c:v>-141.77995300292969</c:v>
                </c:pt>
                <c:pt idx="12">
                  <c:v>-122.09703826904297</c:v>
                </c:pt>
                <c:pt idx="13">
                  <c:v>-101.34220123291016</c:v>
                </c:pt>
                <c:pt idx="14">
                  <c:v>-59.363525390625</c:v>
                </c:pt>
                <c:pt idx="15">
                  <c:v>5.6944022178649902</c:v>
                </c:pt>
                <c:pt idx="16">
                  <c:v>72.19293212890625</c:v>
                </c:pt>
                <c:pt idx="17">
                  <c:v>132.83865356445313</c:v>
                </c:pt>
                <c:pt idx="18">
                  <c:v>159.01771545410156</c:v>
                </c:pt>
                <c:pt idx="19">
                  <c:v>186.16302490234375</c:v>
                </c:pt>
                <c:pt idx="20">
                  <c:v>214.2606201171875</c:v>
                </c:pt>
                <c:pt idx="21">
                  <c:v>243.29122924804688</c:v>
                </c:pt>
                <c:pt idx="22">
                  <c:v>273.23977661132813</c:v>
                </c:pt>
                <c:pt idx="23">
                  <c:v>303.90499877929688</c:v>
                </c:pt>
                <c:pt idx="24">
                  <c:v>327.45782470703125</c:v>
                </c:pt>
                <c:pt idx="25">
                  <c:v>352.26934814453125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3">
                  <c:v>-128.3836669921875</c:v>
                </c:pt>
                <c:pt idx="4">
                  <c:v>-153.69540405273438</c:v>
                </c:pt>
                <c:pt idx="5">
                  <c:v>-174.3304443359375</c:v>
                </c:pt>
                <c:pt idx="6">
                  <c:v>-175.11322021484375</c:v>
                </c:pt>
                <c:pt idx="7">
                  <c:v>-173.60015869140625</c:v>
                </c:pt>
                <c:pt idx="8">
                  <c:v>-172.04376220703125</c:v>
                </c:pt>
                <c:pt idx="9">
                  <c:v>-167.6048583984375</c:v>
                </c:pt>
                <c:pt idx="10">
                  <c:v>-152.25700378417969</c:v>
                </c:pt>
                <c:pt idx="11">
                  <c:v>-133.9571533203125</c:v>
                </c:pt>
                <c:pt idx="12">
                  <c:v>-114.46073913574219</c:v>
                </c:pt>
                <c:pt idx="13">
                  <c:v>-93.7674560546875</c:v>
                </c:pt>
                <c:pt idx="14">
                  <c:v>-58.767009735107422</c:v>
                </c:pt>
                <c:pt idx="15">
                  <c:v>6.2944998741149902</c:v>
                </c:pt>
                <c:pt idx="16">
                  <c:v>72.796699523925781</c:v>
                </c:pt>
                <c:pt idx="17">
                  <c:v>140.5845947265625</c:v>
                </c:pt>
                <c:pt idx="18">
                  <c:v>166.8004150390625</c:v>
                </c:pt>
                <c:pt idx="19">
                  <c:v>193.97647094726563</c:v>
                </c:pt>
                <c:pt idx="20">
                  <c:v>222.10679626464844</c:v>
                </c:pt>
                <c:pt idx="21">
                  <c:v>251.17390441894531</c:v>
                </c:pt>
                <c:pt idx="22">
                  <c:v>281.16275024414063</c:v>
                </c:pt>
                <c:pt idx="23">
                  <c:v>311.85067749023438</c:v>
                </c:pt>
                <c:pt idx="24">
                  <c:v>337.86038208007813</c:v>
                </c:pt>
                <c:pt idx="25">
                  <c:v>361.98342895507813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2">
                  <c:v>-102.58235931396484</c:v>
                </c:pt>
                <c:pt idx="3">
                  <c:v>-134.00509643554688</c:v>
                </c:pt>
                <c:pt idx="4">
                  <c:v>-157.0880126953125</c:v>
                </c:pt>
                <c:pt idx="5">
                  <c:v>-173.26516723632813</c:v>
                </c:pt>
                <c:pt idx="6">
                  <c:v>-178.247802734375</c:v>
                </c:pt>
                <c:pt idx="7">
                  <c:v>-179.65348815917969</c:v>
                </c:pt>
                <c:pt idx="8">
                  <c:v>-176.02891540527344</c:v>
                </c:pt>
                <c:pt idx="9">
                  <c:v>-163.586669921875</c:v>
                </c:pt>
                <c:pt idx="10">
                  <c:v>-149.63832092285156</c:v>
                </c:pt>
                <c:pt idx="11">
                  <c:v>-133.950439453125</c:v>
                </c:pt>
                <c:pt idx="12">
                  <c:v>-117.32289886474609</c:v>
                </c:pt>
                <c:pt idx="13">
                  <c:v>-101.68804931640625</c:v>
                </c:pt>
                <c:pt idx="14">
                  <c:v>-86.838127136230469</c:v>
                </c:pt>
                <c:pt idx="15">
                  <c:v>-67.344184875488281</c:v>
                </c:pt>
                <c:pt idx="16">
                  <c:v>-45.589797973632813</c:v>
                </c:pt>
                <c:pt idx="17">
                  <c:v>-21.612266540527344</c:v>
                </c:pt>
                <c:pt idx="18">
                  <c:v>26.811704635620117</c:v>
                </c:pt>
                <c:pt idx="19">
                  <c:v>96.09051513671875</c:v>
                </c:pt>
                <c:pt idx="20">
                  <c:v>166.80029296875</c:v>
                </c:pt>
                <c:pt idx="21">
                  <c:v>228.86997985839844</c:v>
                </c:pt>
                <c:pt idx="22">
                  <c:v>261.35858154296875</c:v>
                </c:pt>
                <c:pt idx="23">
                  <c:v>294.58633422851563</c:v>
                </c:pt>
                <c:pt idx="24">
                  <c:v>328.18218994140625</c:v>
                </c:pt>
                <c:pt idx="25">
                  <c:v>362.69976806640625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5">
                  <c:v>-85.813087463378906</c:v>
                </c:pt>
                <c:pt idx="6">
                  <c:v>-115.63364410400391</c:v>
                </c:pt>
                <c:pt idx="7">
                  <c:v>-126.34159088134766</c:v>
                </c:pt>
                <c:pt idx="8">
                  <c:v>-131.36772155761719</c:v>
                </c:pt>
                <c:pt idx="9">
                  <c:v>-127.39781188964844</c:v>
                </c:pt>
                <c:pt idx="10">
                  <c:v>-115.96305084228516</c:v>
                </c:pt>
                <c:pt idx="11">
                  <c:v>-102.98583221435547</c:v>
                </c:pt>
                <c:pt idx="12">
                  <c:v>-88.077339172363281</c:v>
                </c:pt>
                <c:pt idx="13">
                  <c:v>-71.986320495605469</c:v>
                </c:pt>
                <c:pt idx="14">
                  <c:v>-58.525825500488281</c:v>
                </c:pt>
                <c:pt idx="15">
                  <c:v>-43.580513000488281</c:v>
                </c:pt>
                <c:pt idx="16">
                  <c:v>-22.744386672973633</c:v>
                </c:pt>
                <c:pt idx="17">
                  <c:v>-0.88365674018859863</c:v>
                </c:pt>
                <c:pt idx="18">
                  <c:v>27.975791931152344</c:v>
                </c:pt>
                <c:pt idx="19">
                  <c:v>97.209556579589844</c:v>
                </c:pt>
                <c:pt idx="20">
                  <c:v>167.8758544921875</c:v>
                </c:pt>
                <c:pt idx="21">
                  <c:v>239.97297668457031</c:v>
                </c:pt>
                <c:pt idx="22">
                  <c:v>265.74575805664063</c:v>
                </c:pt>
                <c:pt idx="23">
                  <c:v>294.58804321289063</c:v>
                </c:pt>
                <c:pt idx="24">
                  <c:v>328.18212890625</c:v>
                </c:pt>
                <c:pt idx="25">
                  <c:v>362.69967651367188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3">
                        <c:v>-79.839401245117188</c:v>
                      </c:pt>
                      <c:pt idx="4">
                        <c:v>-112.75782775878906</c:v>
                      </c:pt>
                      <c:pt idx="5">
                        <c:v>-137.35446166992188</c:v>
                      </c:pt>
                      <c:pt idx="6">
                        <c:v>-150.36819458007813</c:v>
                      </c:pt>
                      <c:pt idx="7">
                        <c:v>-149.8087158203125</c:v>
                      </c:pt>
                      <c:pt idx="8">
                        <c:v>-149.3134765625</c:v>
                      </c:pt>
                      <c:pt idx="9">
                        <c:v>-141.68473815917969</c:v>
                      </c:pt>
                      <c:pt idx="10">
                        <c:v>-128.83891296386719</c:v>
                      </c:pt>
                      <c:pt idx="11">
                        <c:v>-112.87213897705078</c:v>
                      </c:pt>
                      <c:pt idx="12">
                        <c:v>-94.797637939453125</c:v>
                      </c:pt>
                      <c:pt idx="13">
                        <c:v>-75.604972839355469</c:v>
                      </c:pt>
                      <c:pt idx="14">
                        <c:v>-54.151725769042969</c:v>
                      </c:pt>
                      <c:pt idx="15">
                        <c:v>7.613835334777832</c:v>
                      </c:pt>
                      <c:pt idx="16">
                        <c:v>74.114921569824219</c:v>
                      </c:pt>
                      <c:pt idx="17">
                        <c:v>142.05369567871094</c:v>
                      </c:pt>
                      <c:pt idx="18">
                        <c:v>182.44429016113281</c:v>
                      </c:pt>
                      <c:pt idx="19">
                        <c:v>208.08953857421875</c:v>
                      </c:pt>
                      <c:pt idx="20">
                        <c:v>234.70108032226563</c:v>
                      </c:pt>
                      <c:pt idx="21">
                        <c:v>262.26071166992188</c:v>
                      </c:pt>
                      <c:pt idx="22">
                        <c:v>290.74942016601563</c:v>
                      </c:pt>
                      <c:pt idx="23">
                        <c:v>320.06918334960938</c:v>
                      </c:pt>
                      <c:pt idx="24">
                        <c:v>349.60543823242188</c:v>
                      </c:pt>
                      <c:pt idx="25">
                        <c:v>373.17843627929688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-76.370986938476563</c:v>
                      </c:pt>
                      <c:pt idx="5">
                        <c:v>-101.49337005615234</c:v>
                      </c:pt>
                      <c:pt idx="6">
                        <c:v>-119.67093658447266</c:v>
                      </c:pt>
                      <c:pt idx="7">
                        <c:v>-124.77728271484375</c:v>
                      </c:pt>
                      <c:pt idx="8">
                        <c:v>-126.33721923828125</c:v>
                      </c:pt>
                      <c:pt idx="9">
                        <c:v>-121.60527801513672</c:v>
                      </c:pt>
                      <c:pt idx="10">
                        <c:v>-108.84561157226563</c:v>
                      </c:pt>
                      <c:pt idx="11">
                        <c:v>-94.628265380859375</c:v>
                      </c:pt>
                      <c:pt idx="12">
                        <c:v>-78.4715576171875</c:v>
                      </c:pt>
                      <c:pt idx="13">
                        <c:v>-61.250049591064453</c:v>
                      </c:pt>
                      <c:pt idx="14">
                        <c:v>-45.784191131591797</c:v>
                      </c:pt>
                      <c:pt idx="15">
                        <c:v>-30.436172485351563</c:v>
                      </c:pt>
                      <c:pt idx="16">
                        <c:v>-9.8429536819458008</c:v>
                      </c:pt>
                      <c:pt idx="17">
                        <c:v>12.506453514099121</c:v>
                      </c:pt>
                      <c:pt idx="18">
                        <c:v>33.790554046630859</c:v>
                      </c:pt>
                      <c:pt idx="19">
                        <c:v>98.247413635253906</c:v>
                      </c:pt>
                      <c:pt idx="20">
                        <c:v>168.96330261230469</c:v>
                      </c:pt>
                      <c:pt idx="21">
                        <c:v>241.10853576660156</c:v>
                      </c:pt>
                      <c:pt idx="22">
                        <c:v>286.82876586914063</c:v>
                      </c:pt>
                      <c:pt idx="23">
                        <c:v>319.00747680664063</c:v>
                      </c:pt>
                      <c:pt idx="24">
                        <c:v>351.60906982421875</c:v>
                      </c:pt>
                      <c:pt idx="25">
                        <c:v>384.90127563476563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7">
                  <c:v>-183.04811096191406</c:v>
                </c:pt>
                <c:pt idx="8">
                  <c:v>-229.40240478515625</c:v>
                </c:pt>
                <c:pt idx="9">
                  <c:v>-257.68252563476563</c:v>
                </c:pt>
                <c:pt idx="10">
                  <c:v>-260.38949584960938</c:v>
                </c:pt>
                <c:pt idx="11">
                  <c:v>-249.23393249511719</c:v>
                </c:pt>
                <c:pt idx="12">
                  <c:v>-234.38446044921875</c:v>
                </c:pt>
                <c:pt idx="13">
                  <c:v>-220.698974609375</c:v>
                </c:pt>
                <c:pt idx="14">
                  <c:v>-188.63325500488281</c:v>
                </c:pt>
                <c:pt idx="15">
                  <c:v>-145.43359375</c:v>
                </c:pt>
                <c:pt idx="16">
                  <c:v>-50.295291900634766</c:v>
                </c:pt>
                <c:pt idx="17">
                  <c:v>59.12347412109375</c:v>
                </c:pt>
                <c:pt idx="18">
                  <c:v>170.79399108886719</c:v>
                </c:pt>
                <c:pt idx="19">
                  <c:v>234.39906311035156</c:v>
                </c:pt>
                <c:pt idx="20">
                  <c:v>287.04641723632813</c:v>
                </c:pt>
                <c:pt idx="21">
                  <c:v>320.79656982421875</c:v>
                </c:pt>
                <c:pt idx="22">
                  <c:v>355.59402465820313</c:v>
                </c:pt>
                <c:pt idx="23">
                  <c:v>389.4068603515625</c:v>
                </c:pt>
                <c:pt idx="24">
                  <c:v>421.47512817382813</c:v>
                </c:pt>
                <c:pt idx="25">
                  <c:v>454.4586181640625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8">
                  <c:v>-144.08442687988281</c:v>
                </c:pt>
                <c:pt idx="9">
                  <c:v>-191.27444458007813</c:v>
                </c:pt>
                <c:pt idx="10">
                  <c:v>-206.53364562988281</c:v>
                </c:pt>
                <c:pt idx="11">
                  <c:v>-202.15576171875</c:v>
                </c:pt>
                <c:pt idx="12">
                  <c:v>-189.4097900390625</c:v>
                </c:pt>
                <c:pt idx="13">
                  <c:v>-180.48587036132813</c:v>
                </c:pt>
                <c:pt idx="14">
                  <c:v>-143.49343872070313</c:v>
                </c:pt>
                <c:pt idx="15">
                  <c:v>-103.87007904052734</c:v>
                </c:pt>
                <c:pt idx="16">
                  <c:v>-32.677055358886719</c:v>
                </c:pt>
                <c:pt idx="17">
                  <c:v>76.471969604492188</c:v>
                </c:pt>
                <c:pt idx="18">
                  <c:v>187.86509704589844</c:v>
                </c:pt>
                <c:pt idx="19">
                  <c:v>269.9736328125</c:v>
                </c:pt>
                <c:pt idx="20">
                  <c:v>319.23202514648438</c:v>
                </c:pt>
                <c:pt idx="21">
                  <c:v>353.09402465820313</c:v>
                </c:pt>
                <c:pt idx="22">
                  <c:v>387.34353637695313</c:v>
                </c:pt>
                <c:pt idx="23">
                  <c:v>420.83233642578125</c:v>
                </c:pt>
                <c:pt idx="24">
                  <c:v>453.73245239257813</c:v>
                </c:pt>
                <c:pt idx="25">
                  <c:v>486.41958618164063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4">
                  <c:v>-148.58876037597656</c:v>
                </c:pt>
                <c:pt idx="5">
                  <c:v>-179.87945556640625</c:v>
                </c:pt>
                <c:pt idx="6">
                  <c:v>-207.89324951171875</c:v>
                </c:pt>
                <c:pt idx="7">
                  <c:v>-216.12846374511719</c:v>
                </c:pt>
                <c:pt idx="8">
                  <c:v>-216.9554443359375</c:v>
                </c:pt>
                <c:pt idx="9">
                  <c:v>-204.92558288574219</c:v>
                </c:pt>
                <c:pt idx="10">
                  <c:v>-185.251953125</c:v>
                </c:pt>
                <c:pt idx="11">
                  <c:v>-163.06291198730469</c:v>
                </c:pt>
                <c:pt idx="12">
                  <c:v>-137.88177490234375</c:v>
                </c:pt>
                <c:pt idx="13">
                  <c:v>-115.10757446289063</c:v>
                </c:pt>
                <c:pt idx="14">
                  <c:v>-91.671234130859375</c:v>
                </c:pt>
                <c:pt idx="15">
                  <c:v>-60.333705902099609</c:v>
                </c:pt>
                <c:pt idx="16">
                  <c:v>-29.216585159301758</c:v>
                </c:pt>
                <c:pt idx="17">
                  <c:v>61.163066864013672</c:v>
                </c:pt>
                <c:pt idx="18">
                  <c:v>171.98959350585938</c:v>
                </c:pt>
                <c:pt idx="19">
                  <c:v>285.0731201171875</c:v>
                </c:pt>
                <c:pt idx="20">
                  <c:v>365.128173828125</c:v>
                </c:pt>
                <c:pt idx="21">
                  <c:v>426.01080322265625</c:v>
                </c:pt>
                <c:pt idx="22">
                  <c:v>488.138427734375</c:v>
                </c:pt>
                <c:pt idx="23">
                  <c:v>551.87701416015625</c:v>
                </c:pt>
                <c:pt idx="24">
                  <c:v>597.6156005859375</c:v>
                </c:pt>
                <c:pt idx="25">
                  <c:v>639.3065185546875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4">
                  <c:v>-53.865020751953125</c:v>
                </c:pt>
                <c:pt idx="5">
                  <c:v>-97.503059387207031</c:v>
                </c:pt>
                <c:pt idx="6">
                  <c:v>-132.09352111816406</c:v>
                </c:pt>
                <c:pt idx="7">
                  <c:v>-146.53805541992188</c:v>
                </c:pt>
                <c:pt idx="8">
                  <c:v>-149.70260620117188</c:v>
                </c:pt>
                <c:pt idx="9">
                  <c:v>-144.16262817382813</c:v>
                </c:pt>
                <c:pt idx="10">
                  <c:v>-125.673828125</c:v>
                </c:pt>
                <c:pt idx="11">
                  <c:v>-104.93122100830078</c:v>
                </c:pt>
                <c:pt idx="12">
                  <c:v>-80.943382263183594</c:v>
                </c:pt>
                <c:pt idx="13">
                  <c:v>-57.197040557861328</c:v>
                </c:pt>
                <c:pt idx="14">
                  <c:v>-35.707412719726563</c:v>
                </c:pt>
                <c:pt idx="15">
                  <c:v>-6.2321033477783203</c:v>
                </c:pt>
                <c:pt idx="16">
                  <c:v>25.47376823425293</c:v>
                </c:pt>
                <c:pt idx="17">
                  <c:v>93.388839721679688</c:v>
                </c:pt>
                <c:pt idx="18">
                  <c:v>203.75888061523438</c:v>
                </c:pt>
                <c:pt idx="19">
                  <c:v>316.39974975585938</c:v>
                </c:pt>
                <c:pt idx="20">
                  <c:v>408.69845581054688</c:v>
                </c:pt>
                <c:pt idx="21">
                  <c:v>467.02813720703125</c:v>
                </c:pt>
                <c:pt idx="22">
                  <c:v>526.30218505859375</c:v>
                </c:pt>
                <c:pt idx="23">
                  <c:v>587.1856689453125</c:v>
                </c:pt>
                <c:pt idx="24">
                  <c:v>649.3232421875</c:v>
                </c:pt>
                <c:pt idx="25">
                  <c:v>690.247802734375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8">
                        <c:v>-199.33207702636719</c:v>
                      </c:pt>
                      <c:pt idx="9">
                        <c:v>-234.82308959960938</c:v>
                      </c:pt>
                      <c:pt idx="10">
                        <c:v>-242.04922485351563</c:v>
                      </c:pt>
                      <c:pt idx="11">
                        <c:v>-232.26628112792969</c:v>
                      </c:pt>
                      <c:pt idx="12">
                        <c:v>-218.82675170898438</c:v>
                      </c:pt>
                      <c:pt idx="13">
                        <c:v>-206.34616088867188</c:v>
                      </c:pt>
                      <c:pt idx="14">
                        <c:v>-178.170166015625</c:v>
                      </c:pt>
                      <c:pt idx="15">
                        <c:v>-135.25567626953125</c:v>
                      </c:pt>
                      <c:pt idx="16">
                        <c:v>-49.549041748046875</c:v>
                      </c:pt>
                      <c:pt idx="17">
                        <c:v>59.915393829345703</c:v>
                      </c:pt>
                      <c:pt idx="18">
                        <c:v>171.63273620605469</c:v>
                      </c:pt>
                      <c:pt idx="19">
                        <c:v>244.9730224609375</c:v>
                      </c:pt>
                      <c:pt idx="20">
                        <c:v>297.644287109375</c:v>
                      </c:pt>
                      <c:pt idx="21">
                        <c:v>333.67520141601563</c:v>
                      </c:pt>
                      <c:pt idx="22">
                        <c:v>367.40646362304688</c:v>
                      </c:pt>
                      <c:pt idx="23">
                        <c:v>400.57684326171875</c:v>
                      </c:pt>
                      <c:pt idx="24">
                        <c:v>431.64630126953125</c:v>
                      </c:pt>
                      <c:pt idx="25">
                        <c:v>464.07080078125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4">
                        <c:v>19.575193405151367</c:v>
                      </c:pt>
                      <c:pt idx="5">
                        <c:v>-67.526992797851563</c:v>
                      </c:pt>
                      <c:pt idx="6">
                        <c:v>-120.06362915039063</c:v>
                      </c:pt>
                      <c:pt idx="7">
                        <c:v>-140.79170227050781</c:v>
                      </c:pt>
                      <c:pt idx="8">
                        <c:v>-149.09136962890625</c:v>
                      </c:pt>
                      <c:pt idx="9">
                        <c:v>-146.27285766601563</c:v>
                      </c:pt>
                      <c:pt idx="10">
                        <c:v>-130.652587890625</c:v>
                      </c:pt>
                      <c:pt idx="11">
                        <c:v>-112.32566833496094</c:v>
                      </c:pt>
                      <c:pt idx="12">
                        <c:v>-91.099098205566406</c:v>
                      </c:pt>
                      <c:pt idx="13">
                        <c:v>-71.027984619140625</c:v>
                      </c:pt>
                      <c:pt idx="14">
                        <c:v>-51.550239562988281</c:v>
                      </c:pt>
                      <c:pt idx="15">
                        <c:v>-22.974340438842773</c:v>
                      </c:pt>
                      <c:pt idx="16">
                        <c:v>6.6438822746276855</c:v>
                      </c:pt>
                      <c:pt idx="17">
                        <c:v>71.799591064453125</c:v>
                      </c:pt>
                      <c:pt idx="18">
                        <c:v>171.9896240234375</c:v>
                      </c:pt>
                      <c:pt idx="19">
                        <c:v>285.07308959960938</c:v>
                      </c:pt>
                      <c:pt idx="20">
                        <c:v>365.1300048828125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7">
                  <c:v>-183.04811096191406</c:v>
                </c:pt>
                <c:pt idx="8">
                  <c:v>-229.40240478515625</c:v>
                </c:pt>
                <c:pt idx="9">
                  <c:v>-257.68252563476563</c:v>
                </c:pt>
                <c:pt idx="10">
                  <c:v>-260.38949584960938</c:v>
                </c:pt>
                <c:pt idx="11">
                  <c:v>-249.23393249511719</c:v>
                </c:pt>
                <c:pt idx="12">
                  <c:v>-234.38446044921875</c:v>
                </c:pt>
                <c:pt idx="13">
                  <c:v>-220.698974609375</c:v>
                </c:pt>
                <c:pt idx="14">
                  <c:v>-188.63325500488281</c:v>
                </c:pt>
                <c:pt idx="15">
                  <c:v>-145.43359375</c:v>
                </c:pt>
                <c:pt idx="16">
                  <c:v>-50.295291900634766</c:v>
                </c:pt>
                <c:pt idx="17">
                  <c:v>59.12347412109375</c:v>
                </c:pt>
                <c:pt idx="18">
                  <c:v>170.79399108886719</c:v>
                </c:pt>
                <c:pt idx="19">
                  <c:v>234.39906311035156</c:v>
                </c:pt>
                <c:pt idx="20">
                  <c:v>287.04641723632813</c:v>
                </c:pt>
                <c:pt idx="21">
                  <c:v>320.79656982421875</c:v>
                </c:pt>
                <c:pt idx="22">
                  <c:v>355.59402465820313</c:v>
                </c:pt>
                <c:pt idx="23">
                  <c:v>389.4068603515625</c:v>
                </c:pt>
                <c:pt idx="24">
                  <c:v>421.47512817382813</c:v>
                </c:pt>
                <c:pt idx="25">
                  <c:v>454.4586181640625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8">
                  <c:v>-199.33207702636719</c:v>
                </c:pt>
                <c:pt idx="9">
                  <c:v>-234.82308959960938</c:v>
                </c:pt>
                <c:pt idx="10">
                  <c:v>-242.04922485351563</c:v>
                </c:pt>
                <c:pt idx="11">
                  <c:v>-232.26628112792969</c:v>
                </c:pt>
                <c:pt idx="12">
                  <c:v>-218.82675170898438</c:v>
                </c:pt>
                <c:pt idx="13">
                  <c:v>-206.34616088867188</c:v>
                </c:pt>
                <c:pt idx="14">
                  <c:v>-178.170166015625</c:v>
                </c:pt>
                <c:pt idx="15">
                  <c:v>-135.25567626953125</c:v>
                </c:pt>
                <c:pt idx="16">
                  <c:v>-49.549041748046875</c:v>
                </c:pt>
                <c:pt idx="17">
                  <c:v>59.915393829345703</c:v>
                </c:pt>
                <c:pt idx="18">
                  <c:v>171.63273620605469</c:v>
                </c:pt>
                <c:pt idx="19">
                  <c:v>244.9730224609375</c:v>
                </c:pt>
                <c:pt idx="20">
                  <c:v>297.644287109375</c:v>
                </c:pt>
                <c:pt idx="21">
                  <c:v>333.67520141601563</c:v>
                </c:pt>
                <c:pt idx="22">
                  <c:v>367.40646362304688</c:v>
                </c:pt>
                <c:pt idx="23">
                  <c:v>400.57684326171875</c:v>
                </c:pt>
                <c:pt idx="24">
                  <c:v>431.64630126953125</c:v>
                </c:pt>
                <c:pt idx="25">
                  <c:v>464.07080078125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4">
                  <c:v>-148.58876037597656</c:v>
                </c:pt>
                <c:pt idx="5">
                  <c:v>-179.87945556640625</c:v>
                </c:pt>
                <c:pt idx="6">
                  <c:v>-207.89324951171875</c:v>
                </c:pt>
                <c:pt idx="7">
                  <c:v>-216.12846374511719</c:v>
                </c:pt>
                <c:pt idx="8">
                  <c:v>-216.9554443359375</c:v>
                </c:pt>
                <c:pt idx="9">
                  <c:v>-204.92558288574219</c:v>
                </c:pt>
                <c:pt idx="10">
                  <c:v>-185.251953125</c:v>
                </c:pt>
                <c:pt idx="11">
                  <c:v>-163.06291198730469</c:v>
                </c:pt>
                <c:pt idx="12">
                  <c:v>-137.88177490234375</c:v>
                </c:pt>
                <c:pt idx="13">
                  <c:v>-115.10757446289063</c:v>
                </c:pt>
                <c:pt idx="14">
                  <c:v>-91.671234130859375</c:v>
                </c:pt>
                <c:pt idx="15">
                  <c:v>-60.333705902099609</c:v>
                </c:pt>
                <c:pt idx="16">
                  <c:v>-29.216585159301758</c:v>
                </c:pt>
                <c:pt idx="17">
                  <c:v>61.163066864013672</c:v>
                </c:pt>
                <c:pt idx="18">
                  <c:v>171.98959350585938</c:v>
                </c:pt>
                <c:pt idx="19">
                  <c:v>285.0731201171875</c:v>
                </c:pt>
                <c:pt idx="20">
                  <c:v>365.128173828125</c:v>
                </c:pt>
                <c:pt idx="21">
                  <c:v>426.01080322265625</c:v>
                </c:pt>
                <c:pt idx="22">
                  <c:v>488.138427734375</c:v>
                </c:pt>
                <c:pt idx="23">
                  <c:v>551.87701416015625</c:v>
                </c:pt>
                <c:pt idx="24">
                  <c:v>597.6156005859375</c:v>
                </c:pt>
                <c:pt idx="25">
                  <c:v>639.3065185546875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4">
                  <c:v>19.575193405151367</c:v>
                </c:pt>
                <c:pt idx="5">
                  <c:v>-67.526992797851563</c:v>
                </c:pt>
                <c:pt idx="6">
                  <c:v>-120.06362915039063</c:v>
                </c:pt>
                <c:pt idx="7">
                  <c:v>-140.79170227050781</c:v>
                </c:pt>
                <c:pt idx="8">
                  <c:v>-149.09136962890625</c:v>
                </c:pt>
                <c:pt idx="9">
                  <c:v>-146.27285766601563</c:v>
                </c:pt>
                <c:pt idx="10">
                  <c:v>-130.652587890625</c:v>
                </c:pt>
                <c:pt idx="11">
                  <c:v>-112.32566833496094</c:v>
                </c:pt>
                <c:pt idx="12">
                  <c:v>-91.099098205566406</c:v>
                </c:pt>
                <c:pt idx="13">
                  <c:v>-71.027984619140625</c:v>
                </c:pt>
                <c:pt idx="14">
                  <c:v>-51.550239562988281</c:v>
                </c:pt>
                <c:pt idx="15">
                  <c:v>-22.974340438842773</c:v>
                </c:pt>
                <c:pt idx="16">
                  <c:v>6.6438822746276855</c:v>
                </c:pt>
                <c:pt idx="17">
                  <c:v>71.799591064453125</c:v>
                </c:pt>
                <c:pt idx="18">
                  <c:v>171.9896240234375</c:v>
                </c:pt>
                <c:pt idx="19">
                  <c:v>285.07308959960938</c:v>
                </c:pt>
                <c:pt idx="20">
                  <c:v>365.1300048828125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8">
                        <c:v>-144.08442687988281</c:v>
                      </c:pt>
                      <c:pt idx="9">
                        <c:v>-191.27444458007813</c:v>
                      </c:pt>
                      <c:pt idx="10">
                        <c:v>-206.53364562988281</c:v>
                      </c:pt>
                      <c:pt idx="11">
                        <c:v>-202.15576171875</c:v>
                      </c:pt>
                      <c:pt idx="12">
                        <c:v>-189.4097900390625</c:v>
                      </c:pt>
                      <c:pt idx="13">
                        <c:v>-180.48587036132813</c:v>
                      </c:pt>
                      <c:pt idx="14">
                        <c:v>-143.49343872070313</c:v>
                      </c:pt>
                      <c:pt idx="15">
                        <c:v>-103.87007904052734</c:v>
                      </c:pt>
                      <c:pt idx="16">
                        <c:v>-32.677055358886719</c:v>
                      </c:pt>
                      <c:pt idx="17">
                        <c:v>76.471969604492188</c:v>
                      </c:pt>
                      <c:pt idx="18">
                        <c:v>187.86509704589844</c:v>
                      </c:pt>
                      <c:pt idx="19">
                        <c:v>269.9736328125</c:v>
                      </c:pt>
                      <c:pt idx="20">
                        <c:v>319.23202514648438</c:v>
                      </c:pt>
                      <c:pt idx="21">
                        <c:v>353.09402465820313</c:v>
                      </c:pt>
                      <c:pt idx="22">
                        <c:v>387.34353637695313</c:v>
                      </c:pt>
                      <c:pt idx="23">
                        <c:v>420.83233642578125</c:v>
                      </c:pt>
                      <c:pt idx="24">
                        <c:v>453.73245239257813</c:v>
                      </c:pt>
                      <c:pt idx="25">
                        <c:v>486.41958618164063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-53.865020751953125</c:v>
                      </c:pt>
                      <c:pt idx="5">
                        <c:v>-97.503059387207031</c:v>
                      </c:pt>
                      <c:pt idx="6">
                        <c:v>-132.09352111816406</c:v>
                      </c:pt>
                      <c:pt idx="7">
                        <c:v>-146.53805541992188</c:v>
                      </c:pt>
                      <c:pt idx="8">
                        <c:v>-149.70260620117188</c:v>
                      </c:pt>
                      <c:pt idx="9">
                        <c:v>-144.16262817382813</c:v>
                      </c:pt>
                      <c:pt idx="10">
                        <c:v>-125.673828125</c:v>
                      </c:pt>
                      <c:pt idx="11">
                        <c:v>-104.93122100830078</c:v>
                      </c:pt>
                      <c:pt idx="12">
                        <c:v>-80.943382263183594</c:v>
                      </c:pt>
                      <c:pt idx="13">
                        <c:v>-57.197040557861328</c:v>
                      </c:pt>
                      <c:pt idx="14">
                        <c:v>-35.707412719726563</c:v>
                      </c:pt>
                      <c:pt idx="15">
                        <c:v>-6.2321033477783203</c:v>
                      </c:pt>
                      <c:pt idx="16">
                        <c:v>25.47376823425293</c:v>
                      </c:pt>
                      <c:pt idx="17">
                        <c:v>93.388839721679688</c:v>
                      </c:pt>
                      <c:pt idx="18">
                        <c:v>203.75888061523438</c:v>
                      </c:pt>
                      <c:pt idx="19">
                        <c:v>316.39974975585938</c:v>
                      </c:pt>
                      <c:pt idx="20">
                        <c:v>408.69845581054688</c:v>
                      </c:pt>
                      <c:pt idx="21">
                        <c:v>467.02813720703125</c:v>
                      </c:pt>
                      <c:pt idx="22">
                        <c:v>526.30218505859375</c:v>
                      </c:pt>
                      <c:pt idx="23">
                        <c:v>587.1856689453125</c:v>
                      </c:pt>
                      <c:pt idx="24">
                        <c:v>649.3232421875</c:v>
                      </c:pt>
                      <c:pt idx="25">
                        <c:v>690.247802734375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tabSelected="1" zoomScaleNormal="100" workbookViewId="0">
      <selection activeCell="I17" sqref="I17"/>
    </sheetView>
  </sheetViews>
  <sheetFormatPr baseColWidth="10" defaultRowHeight="15" x14ac:dyDescent="0.25"/>
  <cols>
    <col min="2" max="2" width="19.710937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-178.32919311523438</v>
      </c>
      <c r="D4" s="9"/>
      <c r="E4" s="9">
        <f>+'6002'!AE11</f>
        <v>0.92</v>
      </c>
      <c r="F4" s="9">
        <f>+'6004'!AC11</f>
        <v>-187.96846008300781</v>
      </c>
      <c r="G4" s="9"/>
      <c r="H4" s="9">
        <f>+'6004'!AE11</f>
        <v>0.91</v>
      </c>
      <c r="I4" s="9">
        <f>+'6005'!AC11</f>
        <v>-260.38949584960938</v>
      </c>
      <c r="J4" s="9"/>
      <c r="K4" s="10">
        <f>+'6005'!AE11</f>
        <v>0.95</v>
      </c>
    </row>
    <row r="5" spans="2:11" x14ac:dyDescent="0.25">
      <c r="B5" s="11" t="str">
        <f>+'6002'!B4</f>
        <v>ECO-BUR(2C) Con 4LT</v>
      </c>
      <c r="C5" s="12">
        <f>+'6002'!AC12</f>
        <v>-141.50857543945313</v>
      </c>
      <c r="D5" s="12">
        <f>+'6002'!AD12</f>
        <v>-36.82061767578125</v>
      </c>
      <c r="E5" s="12">
        <f>+'6002'!AE12</f>
        <v>0.92</v>
      </c>
      <c r="F5" s="12">
        <f>+'6004'!AC12</f>
        <v>-150.36819458007813</v>
      </c>
      <c r="G5" s="12">
        <f>+'6004'!AD12</f>
        <v>-37.600265502929688</v>
      </c>
      <c r="H5" s="12">
        <f>+'6004'!AE12</f>
        <v>0.91</v>
      </c>
      <c r="I5" s="12">
        <f>+'6005'!AC12</f>
        <v>-206.53364562988281</v>
      </c>
      <c r="J5" s="12">
        <f>+'6005'!AD12</f>
        <v>-53.855850219726563</v>
      </c>
      <c r="K5" s="13">
        <f>+'6005'!AE12</f>
        <v>0.95</v>
      </c>
    </row>
    <row r="6" spans="2:11" x14ac:dyDescent="0.25">
      <c r="B6" s="11" t="str">
        <f>+'6002'!B5</f>
        <v>VEL-DOM(5A) Con 4LT</v>
      </c>
      <c r="C6" s="12">
        <f>+'6002'!AC13</f>
        <v>-165.47921752929688</v>
      </c>
      <c r="D6" s="12">
        <f>+'6002'!AD13</f>
        <v>-12.8499755859375</v>
      </c>
      <c r="E6" s="12">
        <f>+'6002'!AE13</f>
        <v>0.92</v>
      </c>
      <c r="F6" s="12">
        <f>+'6004'!AC13</f>
        <v>-175.11322021484375</v>
      </c>
      <c r="G6" s="12">
        <f>+'6004'!AD13</f>
        <v>-12.855239868164063</v>
      </c>
      <c r="H6" s="12">
        <f>+'6004'!AE13</f>
        <v>0.91</v>
      </c>
      <c r="I6" s="12">
        <f>+'6005'!AC13</f>
        <v>-242.04922485351563</v>
      </c>
      <c r="J6" s="12">
        <f>+'6005'!AD13</f>
        <v>-18.34027099609375</v>
      </c>
      <c r="K6" s="13">
        <f>+'6005'!AE13</f>
        <v>0.95</v>
      </c>
    </row>
    <row r="7" spans="2:11" x14ac:dyDescent="0.25">
      <c r="B7" s="11" t="str">
        <f>+'6002'!B6</f>
        <v>BASE Sin 4LT</v>
      </c>
      <c r="C7" s="12">
        <f>+'6002'!AC14</f>
        <v>-189.83612060546875</v>
      </c>
      <c r="D7" s="12">
        <f>+'6002'!AD14</f>
        <v>11.506927490234375</v>
      </c>
      <c r="E7" s="12">
        <f>+'6002'!AE14</f>
        <v>0.93</v>
      </c>
      <c r="F7" s="12">
        <f>+'6004'!AC14</f>
        <v>-179.65348815917969</v>
      </c>
      <c r="G7" s="12">
        <f>+'6004'!AD14</f>
        <v>-8.314971923828125</v>
      </c>
      <c r="H7" s="12">
        <f>+'6004'!AE14</f>
        <v>0.92</v>
      </c>
      <c r="I7" s="12">
        <f>+'6005'!AC14</f>
        <v>-216.9554443359375</v>
      </c>
      <c r="J7" s="12">
        <f>+'6005'!AD14</f>
        <v>-43.434051513671875</v>
      </c>
      <c r="K7" s="13">
        <f>+'6005'!AE14</f>
        <v>0.93</v>
      </c>
    </row>
    <row r="8" spans="2:11" x14ac:dyDescent="0.25">
      <c r="B8" s="11" t="str">
        <f>+'6002'!B7</f>
        <v>ECO-BUR(2C) Sin 4LT</v>
      </c>
      <c r="C8" s="12">
        <f>+'6002'!AC15</f>
        <v>-132.90029907226563</v>
      </c>
      <c r="D8" s="12">
        <f>+'6002'!AD15</f>
        <v>-45.42889404296875</v>
      </c>
      <c r="E8" s="12">
        <f>+'6002'!AE15</f>
        <v>0.94</v>
      </c>
      <c r="F8" s="12">
        <f>+'6004'!AC15</f>
        <v>-126.33721923828125</v>
      </c>
      <c r="G8" s="12">
        <f>+'6004'!AD15</f>
        <v>-61.631240844726563</v>
      </c>
      <c r="H8" s="12">
        <f>+'6004'!AE15</f>
        <v>0.93</v>
      </c>
      <c r="I8" s="12">
        <f>+'6005'!AC15</f>
        <v>-149.70260620117188</v>
      </c>
      <c r="J8" s="12">
        <f>+'6005'!AD15</f>
        <v>-110.6868896484375</v>
      </c>
      <c r="K8" s="13">
        <f>+'6005'!AE15</f>
        <v>0.93</v>
      </c>
    </row>
    <row r="9" spans="2:11" ht="15.75" thickBot="1" x14ac:dyDescent="0.3">
      <c r="B9" s="14" t="str">
        <f>+'6002'!B8</f>
        <v>VEL-DOM(5A) Sin 4LT</v>
      </c>
      <c r="C9" s="15">
        <f>+'6002'!AC16</f>
        <v>-138.05416870117188</v>
      </c>
      <c r="D9" s="15">
        <f>+'6002'!AD16</f>
        <v>-40.2750244140625</v>
      </c>
      <c r="E9" s="15">
        <f>+'6002'!AE16</f>
        <v>0.94</v>
      </c>
      <c r="F9" s="15">
        <f>+'6004'!AC16</f>
        <v>-131.36772155761719</v>
      </c>
      <c r="G9" s="15">
        <f>+'6004'!AD16</f>
        <v>-56.600738525390625</v>
      </c>
      <c r="H9" s="15">
        <f>+'6004'!AE16</f>
        <v>0.93</v>
      </c>
      <c r="I9" s="15">
        <f>+'6005'!AC16</f>
        <v>-149.09136962890625</v>
      </c>
      <c r="J9" s="15">
        <f>+'6005'!AD16</f>
        <v>-111.29812622070313</v>
      </c>
      <c r="K9" s="16">
        <f>+'6005'!AE16</f>
        <v>0.93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opLeftCell="A13" zoomScale="85" zoomScaleNormal="85" workbookViewId="0">
      <selection activeCell="D13" sqref="D13"/>
    </sheetView>
  </sheetViews>
  <sheetFormatPr baseColWidth="10" defaultColWidth="11.42578125" defaultRowHeight="13.5" x14ac:dyDescent="0.25"/>
  <cols>
    <col min="1" max="1" width="5.570312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401.21585083007813</v>
      </c>
      <c r="D3" s="3">
        <v>375.47250366210938</v>
      </c>
      <c r="E3" s="3">
        <v>349.42559814453125</v>
      </c>
      <c r="F3" s="3">
        <v>322.51278686523438</v>
      </c>
      <c r="G3" s="3">
        <v>295.98086547851563</v>
      </c>
      <c r="H3" s="3">
        <v>264.1038818359375</v>
      </c>
      <c r="I3" s="3">
        <v>228.45260620117188</v>
      </c>
      <c r="J3" s="3">
        <v>193.84300231933594</v>
      </c>
      <c r="K3" s="3">
        <v>160.5146484375</v>
      </c>
      <c r="L3" s="3">
        <v>117.04647827148438</v>
      </c>
      <c r="M3" s="3">
        <v>15.55656623840332</v>
      </c>
      <c r="N3" s="3">
        <v>-83.216682434082031</v>
      </c>
      <c r="O3" s="3">
        <v>-117.07154846191406</v>
      </c>
      <c r="P3" s="3">
        <v>-140.76393127441406</v>
      </c>
      <c r="Q3" s="3">
        <v>-159.08596801757813</v>
      </c>
      <c r="R3" s="3">
        <v>-173.81497192382813</v>
      </c>
      <c r="S3" s="3">
        <v>-175.76840209960938</v>
      </c>
      <c r="T3" s="3">
        <v>-176.6513671875</v>
      </c>
      <c r="U3" s="3">
        <v>-178.32919311523438</v>
      </c>
      <c r="V3" s="3">
        <v>-176.55596923828125</v>
      </c>
      <c r="W3" s="3">
        <v>-164.85406494140625</v>
      </c>
      <c r="X3" s="3">
        <v>-148.47335815429688</v>
      </c>
      <c r="Y3" s="3">
        <v>-127.07109069824219</v>
      </c>
      <c r="Z3" s="3"/>
      <c r="AA3" s="3"/>
      <c r="AB3" s="3"/>
      <c r="AC3" s="3">
        <f t="shared" ref="AC3:AC8" si="0">+MIN(C3:W3)</f>
        <v>-178.32919311523438</v>
      </c>
    </row>
    <row r="4" spans="1:31" x14ac:dyDescent="0.25">
      <c r="A4" s="5">
        <v>6002</v>
      </c>
      <c r="B4" s="5" t="s">
        <v>11</v>
      </c>
      <c r="C4" s="3">
        <v>425.82077026367188</v>
      </c>
      <c r="D4" s="3">
        <v>399.42498779296875</v>
      </c>
      <c r="E4" s="3">
        <v>372.64224243164063</v>
      </c>
      <c r="F4" s="3">
        <v>346.89840698242188</v>
      </c>
      <c r="G4" s="3">
        <v>320.4373779296875</v>
      </c>
      <c r="H4" s="3">
        <v>285.61141967773438</v>
      </c>
      <c r="I4" s="3">
        <v>252.22535705566406</v>
      </c>
      <c r="J4" s="3">
        <v>219.90348815917969</v>
      </c>
      <c r="K4" s="3">
        <v>188.8270263671875</v>
      </c>
      <c r="L4" s="3">
        <v>128.5565185546875</v>
      </c>
      <c r="M4" s="3">
        <v>27.315067291259766</v>
      </c>
      <c r="N4" s="3">
        <v>-59.67144775390625</v>
      </c>
      <c r="O4" s="3">
        <v>-83.5491943359375</v>
      </c>
      <c r="P4" s="3">
        <v>-105.09567260742188</v>
      </c>
      <c r="Q4" s="3">
        <v>-121.17552947998047</v>
      </c>
      <c r="R4" s="3">
        <v>-134.58131408691406</v>
      </c>
      <c r="S4" s="3">
        <v>-140.63131713867188</v>
      </c>
      <c r="T4" s="3">
        <v>-140.67427062988281</v>
      </c>
      <c r="U4" s="3">
        <v>-141.50857543945313</v>
      </c>
      <c r="V4" s="3">
        <v>-134.5128173828125</v>
      </c>
      <c r="W4" s="3">
        <v>-118.54095458984375</v>
      </c>
      <c r="X4" s="3">
        <v>-99.135818481445313</v>
      </c>
      <c r="Y4" s="3">
        <v>-79.009475708007813</v>
      </c>
      <c r="Z4" s="3"/>
      <c r="AA4" s="3"/>
      <c r="AB4" s="3"/>
      <c r="AC4" s="3">
        <f t="shared" si="0"/>
        <v>-141.50857543945313</v>
      </c>
    </row>
    <row r="5" spans="1:31" x14ac:dyDescent="0.25">
      <c r="A5" s="5">
        <v>6002</v>
      </c>
      <c r="B5" s="5" t="s">
        <v>14</v>
      </c>
      <c r="C5" s="3">
        <v>412.04562377929688</v>
      </c>
      <c r="D5" s="3">
        <v>386.47171020507813</v>
      </c>
      <c r="E5" s="3">
        <v>360.35089111328125</v>
      </c>
      <c r="F5" s="3">
        <v>333.87457275390625</v>
      </c>
      <c r="G5" s="3">
        <v>308.1044921875</v>
      </c>
      <c r="H5" s="3">
        <v>274.25234985351563</v>
      </c>
      <c r="I5" s="3">
        <v>238.51022338867188</v>
      </c>
      <c r="J5" s="3">
        <v>203.80671691894531</v>
      </c>
      <c r="K5" s="3">
        <v>170.38137817382813</v>
      </c>
      <c r="L5" s="3">
        <v>120.7880859375</v>
      </c>
      <c r="M5" s="3">
        <v>19.264238357543945</v>
      </c>
      <c r="N5" s="3">
        <v>-79.541816711425781</v>
      </c>
      <c r="O5" s="3">
        <v>-107.45210266113281</v>
      </c>
      <c r="P5" s="3">
        <v>-130.95439147949219</v>
      </c>
      <c r="Q5" s="3">
        <v>-149.06085205078125</v>
      </c>
      <c r="R5" s="3">
        <v>-161.40934753417969</v>
      </c>
      <c r="S5" s="3">
        <v>-163.22372436523438</v>
      </c>
      <c r="T5" s="3">
        <v>-163.56271362304688</v>
      </c>
      <c r="U5" s="3">
        <v>-165.47921752929688</v>
      </c>
      <c r="V5" s="3">
        <v>-163.79742431640625</v>
      </c>
      <c r="W5" s="3">
        <v>-148.82510375976563</v>
      </c>
      <c r="X5" s="3">
        <v>-131.87612915039063</v>
      </c>
      <c r="Y5" s="3">
        <v>-109.20244598388672</v>
      </c>
      <c r="Z5" s="3"/>
      <c r="AA5" s="3"/>
      <c r="AB5" s="3"/>
      <c r="AC5" s="3">
        <f t="shared" si="0"/>
        <v>-165.47921752929688</v>
      </c>
    </row>
    <row r="6" spans="1:31" x14ac:dyDescent="0.25">
      <c r="A6" s="5">
        <v>6002</v>
      </c>
      <c r="B6" s="5" t="s">
        <v>13</v>
      </c>
      <c r="C6" s="3">
        <v>501.15362548828125</v>
      </c>
      <c r="D6" s="3">
        <v>460.46234130859375</v>
      </c>
      <c r="E6" s="3">
        <v>413.40841674804688</v>
      </c>
      <c r="F6" s="3">
        <v>366.03530883789063</v>
      </c>
      <c r="G6" s="3">
        <v>320.15396118164063</v>
      </c>
      <c r="H6" s="3">
        <v>275.639892578125</v>
      </c>
      <c r="I6" s="3">
        <v>211.94503784179688</v>
      </c>
      <c r="J6" s="3">
        <v>98.129737854003906</v>
      </c>
      <c r="K6" s="3">
        <v>-10.363866806030273</v>
      </c>
      <c r="L6" s="3">
        <v>-45.907218933105469</v>
      </c>
      <c r="M6" s="3">
        <v>-75.220382690429688</v>
      </c>
      <c r="N6" s="3">
        <v>-93.890647888183594</v>
      </c>
      <c r="O6" s="3">
        <v>-115.85701751708984</v>
      </c>
      <c r="P6" s="3">
        <v>-138.114501953125</v>
      </c>
      <c r="Q6" s="3">
        <v>-157.8609619140625</v>
      </c>
      <c r="R6" s="3">
        <v>-174.94906616210938</v>
      </c>
      <c r="S6" s="3">
        <v>-188.94818115234375</v>
      </c>
      <c r="T6" s="3">
        <v>-189.83612060546875</v>
      </c>
      <c r="U6" s="3">
        <v>-181.11618041992188</v>
      </c>
      <c r="V6" s="3">
        <v>-169.49143981933594</v>
      </c>
      <c r="W6" s="3">
        <v>-152.40684509277344</v>
      </c>
      <c r="X6" s="3">
        <v>-132.40557861328125</v>
      </c>
      <c r="Y6" s="3">
        <v>-109.59330749511719</v>
      </c>
      <c r="Z6" s="3"/>
      <c r="AA6" s="3"/>
      <c r="AB6" s="3"/>
      <c r="AC6" s="3">
        <f t="shared" si="0"/>
        <v>-189.83612060546875</v>
      </c>
    </row>
    <row r="7" spans="1:31" x14ac:dyDescent="0.25">
      <c r="A7" s="5">
        <v>6002</v>
      </c>
      <c r="B7" s="5" t="s">
        <v>12</v>
      </c>
      <c r="C7" s="3">
        <v>523.30120849609375</v>
      </c>
      <c r="D7" s="3">
        <v>484.76205444335938</v>
      </c>
      <c r="E7" s="3">
        <v>440.00390625</v>
      </c>
      <c r="F7" s="3">
        <v>394.9151611328125</v>
      </c>
      <c r="G7" s="3">
        <v>351.29095458984375</v>
      </c>
      <c r="H7" s="3">
        <v>308.8560791015625</v>
      </c>
      <c r="I7" s="3">
        <v>225.73747253417969</v>
      </c>
      <c r="J7" s="3">
        <v>112.16998291015625</v>
      </c>
      <c r="K7" s="3">
        <v>29.363424301147461</v>
      </c>
      <c r="L7" s="3">
        <v>1.356610894203186</v>
      </c>
      <c r="M7" s="3">
        <v>-27.066692352294922</v>
      </c>
      <c r="N7" s="3">
        <v>-45.141548156738281</v>
      </c>
      <c r="O7" s="3">
        <v>-66.508804321289063</v>
      </c>
      <c r="P7" s="3">
        <v>-88.484703063964844</v>
      </c>
      <c r="Q7" s="3">
        <v>-107.37046813964844</v>
      </c>
      <c r="R7" s="3">
        <v>-123.32369232177734</v>
      </c>
      <c r="S7" s="3">
        <v>-132.90029907226563</v>
      </c>
      <c r="T7" s="3">
        <v>-131.09580993652344</v>
      </c>
      <c r="U7" s="3">
        <v>-121.07859802246094</v>
      </c>
      <c r="V7" s="3">
        <v>-107.08681488037109</v>
      </c>
      <c r="W7" s="3">
        <v>-86.134925842285156</v>
      </c>
      <c r="X7" s="3">
        <v>-64.312416076660156</v>
      </c>
      <c r="Y7" s="3">
        <v>-40.038860321044922</v>
      </c>
      <c r="Z7" s="3"/>
      <c r="AC7" s="3">
        <f t="shared" si="0"/>
        <v>-132.90029907226563</v>
      </c>
    </row>
    <row r="8" spans="1:31" x14ac:dyDescent="0.25">
      <c r="A8" s="5">
        <v>6002</v>
      </c>
      <c r="B8" s="5" t="s">
        <v>15</v>
      </c>
      <c r="C8" s="3">
        <v>501.15347290039063</v>
      </c>
      <c r="D8" s="3">
        <v>460.46243286132813</v>
      </c>
      <c r="E8" s="3">
        <v>413.40823364257813</v>
      </c>
      <c r="F8" s="3">
        <v>366.035400390625</v>
      </c>
      <c r="G8" s="3">
        <v>320.15390014648438</v>
      </c>
      <c r="H8" s="3">
        <v>275.63983154296875</v>
      </c>
      <c r="I8" s="3">
        <v>215.67706298828125</v>
      </c>
      <c r="J8" s="3">
        <v>103.99879455566406</v>
      </c>
      <c r="K8" s="3">
        <v>11.303895950317383</v>
      </c>
      <c r="L8" s="3">
        <v>-15.862579345703125</v>
      </c>
      <c r="M8" s="3">
        <v>-43.412612915039063</v>
      </c>
      <c r="N8" s="3">
        <v>-59.831035614013672</v>
      </c>
      <c r="O8" s="3">
        <v>-79.638114929199219</v>
      </c>
      <c r="P8" s="3">
        <v>-99.545059204101563</v>
      </c>
      <c r="Q8" s="3">
        <v>-116.28439331054688</v>
      </c>
      <c r="R8" s="3">
        <v>-130.28013610839844</v>
      </c>
      <c r="S8" s="3">
        <v>-138.05416870117188</v>
      </c>
      <c r="T8" s="3">
        <v>-132.33558654785156</v>
      </c>
      <c r="U8" s="3">
        <v>-117.44947814941406</v>
      </c>
      <c r="V8" s="3">
        <v>-97.39617919921875</v>
      </c>
      <c r="W8" s="3">
        <v>-68.499061584472656</v>
      </c>
      <c r="X8" s="3">
        <v>-6.2548236846923828</v>
      </c>
      <c r="AC8" s="3">
        <f t="shared" si="0"/>
        <v>-138.05416870117188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/>
      <c r="D11" s="3"/>
      <c r="E11" s="3"/>
      <c r="F11" s="3">
        <f t="shared" ref="C11:K16" si="1">+HLOOKUP(F$10,$C$2:$AB$8,$A11,FALSE)</f>
        <v>-127.07109069824219</v>
      </c>
      <c r="G11" s="3">
        <f t="shared" si="1"/>
        <v>-148.47335815429688</v>
      </c>
      <c r="H11" s="3">
        <f t="shared" si="1"/>
        <v>-164.85406494140625</v>
      </c>
      <c r="I11" s="3">
        <f t="shared" si="1"/>
        <v>-176.55596923828125</v>
      </c>
      <c r="J11" s="3">
        <f t="shared" si="1"/>
        <v>-178.32919311523438</v>
      </c>
      <c r="K11" s="3">
        <f t="shared" si="1"/>
        <v>-176.6513671875</v>
      </c>
      <c r="L11" s="3">
        <f t="shared" ref="F11:M15" si="2">+HLOOKUP(L$10,$C$2:$AB$8,$A11,FALSE)</f>
        <v>-175.76840209960938</v>
      </c>
      <c r="M11" s="3">
        <f t="shared" si="2"/>
        <v>-173.81497192382813</v>
      </c>
      <c r="N11" s="3">
        <f>+HLOOKUP(N$10,$C$2:$AB$8,$A11,FALSE)</f>
        <v>-159.08596801757813</v>
      </c>
      <c r="O11" s="3">
        <f>+HLOOKUP(O$10,$C$2:$AB$8,$A11,FALSE)</f>
        <v>-140.76393127441406</v>
      </c>
      <c r="P11" s="3">
        <f t="shared" ref="P11:AB16" si="3">+HLOOKUP(P$10,$C$2:$AB$8,$A11,FALSE)</f>
        <v>-117.07154846191406</v>
      </c>
      <c r="Q11" s="3">
        <f t="shared" si="3"/>
        <v>-83.216682434082031</v>
      </c>
      <c r="R11" s="3">
        <f t="shared" si="3"/>
        <v>15.55656623840332</v>
      </c>
      <c r="S11" s="3">
        <f t="shared" si="3"/>
        <v>117.04647827148438</v>
      </c>
      <c r="T11" s="3">
        <f t="shared" si="3"/>
        <v>160.5146484375</v>
      </c>
      <c r="U11" s="3">
        <f t="shared" si="3"/>
        <v>193.84300231933594</v>
      </c>
      <c r="V11" s="3">
        <f t="shared" si="3"/>
        <v>228.45260620117188</v>
      </c>
      <c r="W11" s="3">
        <f t="shared" si="3"/>
        <v>264.1038818359375</v>
      </c>
      <c r="X11" s="3">
        <f t="shared" si="3"/>
        <v>295.98086547851563</v>
      </c>
      <c r="Y11" s="3">
        <f t="shared" si="3"/>
        <v>322.51278686523438</v>
      </c>
      <c r="Z11" s="3">
        <f t="shared" si="3"/>
        <v>349.42559814453125</v>
      </c>
      <c r="AA11" s="3">
        <f t="shared" si="3"/>
        <v>375.47250366210938</v>
      </c>
      <c r="AB11" s="3">
        <f t="shared" si="3"/>
        <v>401.21585083007813</v>
      </c>
      <c r="AC11" s="3">
        <f t="shared" ref="AC11:AC16" si="4">+MIN(C11:W11)</f>
        <v>-178.32919311523438</v>
      </c>
      <c r="AE11" s="1">
        <f>+HLOOKUP($AC11,$C11:$AB$17,7,FALSE)</f>
        <v>0.92</v>
      </c>
    </row>
    <row r="12" spans="1:31" x14ac:dyDescent="0.25">
      <c r="A12" s="5">
        <f>+A11+1</f>
        <v>3</v>
      </c>
      <c r="B12" s="5" t="str">
        <f t="shared" ref="B12:B15" si="5">+B4</f>
        <v>ECO-BUR(2C) Con 4LT</v>
      </c>
      <c r="C12" s="3"/>
      <c r="D12" s="3"/>
      <c r="E12" s="3"/>
      <c r="F12" s="3">
        <f t="shared" si="1"/>
        <v>-79.009475708007813</v>
      </c>
      <c r="G12" s="3">
        <f t="shared" si="1"/>
        <v>-99.135818481445313</v>
      </c>
      <c r="H12" s="3">
        <f t="shared" si="1"/>
        <v>-118.54095458984375</v>
      </c>
      <c r="I12" s="3">
        <f t="shared" si="1"/>
        <v>-134.5128173828125</v>
      </c>
      <c r="J12" s="3">
        <f t="shared" si="1"/>
        <v>-141.50857543945313</v>
      </c>
      <c r="K12" s="3">
        <f t="shared" si="1"/>
        <v>-140.67427062988281</v>
      </c>
      <c r="L12" s="3">
        <f t="shared" si="2"/>
        <v>-140.63131713867188</v>
      </c>
      <c r="M12" s="3">
        <f t="shared" si="2"/>
        <v>-134.58131408691406</v>
      </c>
      <c r="N12" s="3">
        <f t="shared" ref="N12:O15" si="6">+HLOOKUP(N$10,$C$2:$AB$8,$A12,FALSE)</f>
        <v>-121.17552947998047</v>
      </c>
      <c r="O12" s="3">
        <f t="shared" si="6"/>
        <v>-105.09567260742188</v>
      </c>
      <c r="P12" s="3">
        <f t="shared" si="3"/>
        <v>-83.5491943359375</v>
      </c>
      <c r="Q12" s="3">
        <f t="shared" si="3"/>
        <v>-59.67144775390625</v>
      </c>
      <c r="R12" s="3">
        <f t="shared" si="3"/>
        <v>27.315067291259766</v>
      </c>
      <c r="S12" s="3">
        <f t="shared" si="3"/>
        <v>128.5565185546875</v>
      </c>
      <c r="T12" s="3">
        <f t="shared" si="3"/>
        <v>188.8270263671875</v>
      </c>
      <c r="U12" s="3">
        <f t="shared" si="3"/>
        <v>219.90348815917969</v>
      </c>
      <c r="V12" s="3">
        <f t="shared" si="3"/>
        <v>252.22535705566406</v>
      </c>
      <c r="W12" s="3">
        <f t="shared" si="3"/>
        <v>285.61141967773438</v>
      </c>
      <c r="X12" s="3">
        <f t="shared" si="3"/>
        <v>320.4373779296875</v>
      </c>
      <c r="Y12" s="3">
        <f t="shared" si="3"/>
        <v>346.89840698242188</v>
      </c>
      <c r="Z12" s="3">
        <f t="shared" si="3"/>
        <v>372.64224243164063</v>
      </c>
      <c r="AA12" s="3">
        <f t="shared" si="3"/>
        <v>399.42498779296875</v>
      </c>
      <c r="AB12" s="3">
        <f t="shared" si="3"/>
        <v>425.82077026367188</v>
      </c>
      <c r="AC12" s="3">
        <f t="shared" si="4"/>
        <v>-141.50857543945313</v>
      </c>
      <c r="AD12" s="3">
        <f>+$AC$11-AC12</f>
        <v>-36.82061767578125</v>
      </c>
      <c r="AE12" s="1">
        <f>+HLOOKUP($AC12,$C12:$AB$17,6,FALSE)</f>
        <v>0.92</v>
      </c>
    </row>
    <row r="13" spans="1:31" x14ac:dyDescent="0.25">
      <c r="A13" s="5">
        <f t="shared" ref="A13:A16" si="7">+A12+1</f>
        <v>4</v>
      </c>
      <c r="B13" s="5" t="str">
        <f t="shared" si="5"/>
        <v>VEL-DOM(5A) Con 4LT</v>
      </c>
      <c r="C13" s="3"/>
      <c r="D13" s="3"/>
      <c r="E13" s="3"/>
      <c r="F13" s="3">
        <f t="shared" si="1"/>
        <v>-109.20244598388672</v>
      </c>
      <c r="G13" s="3">
        <f t="shared" si="1"/>
        <v>-131.87612915039063</v>
      </c>
      <c r="H13" s="3">
        <f t="shared" si="1"/>
        <v>-148.82510375976563</v>
      </c>
      <c r="I13" s="3">
        <f t="shared" si="1"/>
        <v>-163.79742431640625</v>
      </c>
      <c r="J13" s="3">
        <f t="shared" si="1"/>
        <v>-165.47921752929688</v>
      </c>
      <c r="K13" s="3">
        <f t="shared" si="1"/>
        <v>-163.56271362304688</v>
      </c>
      <c r="L13" s="3">
        <f t="shared" si="2"/>
        <v>-163.22372436523438</v>
      </c>
      <c r="M13" s="3">
        <f t="shared" si="2"/>
        <v>-161.40934753417969</v>
      </c>
      <c r="N13" s="3">
        <f t="shared" si="6"/>
        <v>-149.06085205078125</v>
      </c>
      <c r="O13" s="3">
        <f t="shared" si="6"/>
        <v>-130.95439147949219</v>
      </c>
      <c r="P13" s="3">
        <f t="shared" si="3"/>
        <v>-107.45210266113281</v>
      </c>
      <c r="Q13" s="3">
        <f t="shared" si="3"/>
        <v>-79.541816711425781</v>
      </c>
      <c r="R13" s="3">
        <f t="shared" si="3"/>
        <v>19.264238357543945</v>
      </c>
      <c r="S13" s="3">
        <f t="shared" si="3"/>
        <v>120.7880859375</v>
      </c>
      <c r="T13" s="3">
        <f t="shared" si="3"/>
        <v>170.38137817382813</v>
      </c>
      <c r="U13" s="3">
        <f t="shared" si="3"/>
        <v>203.80671691894531</v>
      </c>
      <c r="V13" s="3">
        <f t="shared" si="3"/>
        <v>238.51022338867188</v>
      </c>
      <c r="W13" s="3">
        <f t="shared" si="3"/>
        <v>274.25234985351563</v>
      </c>
      <c r="X13" s="3">
        <f t="shared" si="3"/>
        <v>308.1044921875</v>
      </c>
      <c r="Y13" s="3">
        <f t="shared" si="3"/>
        <v>333.87457275390625</v>
      </c>
      <c r="Z13" s="3">
        <f t="shared" si="3"/>
        <v>360.35089111328125</v>
      </c>
      <c r="AA13" s="3">
        <f t="shared" si="3"/>
        <v>386.47171020507813</v>
      </c>
      <c r="AB13" s="3">
        <f t="shared" si="3"/>
        <v>412.04562377929688</v>
      </c>
      <c r="AC13" s="3">
        <f t="shared" si="4"/>
        <v>-165.47921752929688</v>
      </c>
      <c r="AD13" s="3">
        <f t="shared" ref="AD13:AD16" si="8">+$AC$11-AC13</f>
        <v>-12.8499755859375</v>
      </c>
      <c r="AE13" s="1">
        <f>+HLOOKUP($AC13,$C13:$AB$17,5,FALSE)</f>
        <v>0.92</v>
      </c>
    </row>
    <row r="14" spans="1:31" x14ac:dyDescent="0.25">
      <c r="A14" s="5">
        <f t="shared" si="7"/>
        <v>5</v>
      </c>
      <c r="B14" s="5" t="str">
        <f t="shared" si="5"/>
        <v>BASE Sin 4LT</v>
      </c>
      <c r="C14" s="3"/>
      <c r="D14" s="3"/>
      <c r="E14" s="3"/>
      <c r="F14" s="3">
        <f t="shared" si="1"/>
        <v>-109.59330749511719</v>
      </c>
      <c r="G14" s="3">
        <f t="shared" si="1"/>
        <v>-132.40557861328125</v>
      </c>
      <c r="H14" s="3">
        <f t="shared" si="1"/>
        <v>-152.40684509277344</v>
      </c>
      <c r="I14" s="3">
        <f t="shared" si="1"/>
        <v>-169.49143981933594</v>
      </c>
      <c r="J14" s="3">
        <f t="shared" si="1"/>
        <v>-181.11618041992188</v>
      </c>
      <c r="K14" s="3">
        <f t="shared" si="1"/>
        <v>-189.83612060546875</v>
      </c>
      <c r="L14" s="3">
        <f t="shared" si="2"/>
        <v>-188.94818115234375</v>
      </c>
      <c r="M14" s="3">
        <f t="shared" si="2"/>
        <v>-174.94906616210938</v>
      </c>
      <c r="N14" s="3">
        <f t="shared" si="6"/>
        <v>-157.8609619140625</v>
      </c>
      <c r="O14" s="3">
        <f t="shared" si="6"/>
        <v>-138.114501953125</v>
      </c>
      <c r="P14" s="3">
        <f t="shared" si="3"/>
        <v>-115.85701751708984</v>
      </c>
      <c r="Q14" s="3">
        <f t="shared" si="3"/>
        <v>-93.890647888183594</v>
      </c>
      <c r="R14" s="3">
        <f t="shared" si="3"/>
        <v>-75.220382690429688</v>
      </c>
      <c r="S14" s="3">
        <f t="shared" si="3"/>
        <v>-45.907218933105469</v>
      </c>
      <c r="T14" s="3">
        <f t="shared" si="3"/>
        <v>-10.363866806030273</v>
      </c>
      <c r="U14" s="3">
        <f t="shared" si="3"/>
        <v>98.129737854003906</v>
      </c>
      <c r="V14" s="3">
        <f t="shared" si="3"/>
        <v>211.94503784179688</v>
      </c>
      <c r="W14" s="3">
        <f t="shared" si="3"/>
        <v>275.639892578125</v>
      </c>
      <c r="X14" s="3">
        <f t="shared" si="3"/>
        <v>320.15396118164063</v>
      </c>
      <c r="Y14" s="3">
        <f t="shared" si="3"/>
        <v>366.03530883789063</v>
      </c>
      <c r="Z14" s="3">
        <f t="shared" si="3"/>
        <v>413.40841674804688</v>
      </c>
      <c r="AA14" s="3">
        <f t="shared" si="3"/>
        <v>460.46234130859375</v>
      </c>
      <c r="AB14" s="3">
        <f t="shared" si="3"/>
        <v>501.15362548828125</v>
      </c>
      <c r="AC14" s="3">
        <f t="shared" si="4"/>
        <v>-189.83612060546875</v>
      </c>
      <c r="AD14" s="3">
        <f t="shared" si="8"/>
        <v>11.506927490234375</v>
      </c>
      <c r="AE14" s="1">
        <f>+HLOOKUP($AC14,$C14:$AB$17,4,FALSE)</f>
        <v>0.93</v>
      </c>
    </row>
    <row r="15" spans="1:31" x14ac:dyDescent="0.25">
      <c r="A15" s="5">
        <f t="shared" si="7"/>
        <v>6</v>
      </c>
      <c r="B15" s="5" t="str">
        <f t="shared" si="5"/>
        <v>ECO-BUR(2C) Sin 4LT</v>
      </c>
      <c r="C15" s="3"/>
      <c r="D15" s="3"/>
      <c r="E15" s="3"/>
      <c r="F15" s="3">
        <f t="shared" si="1"/>
        <v>-40.038860321044922</v>
      </c>
      <c r="G15" s="3">
        <f t="shared" si="1"/>
        <v>-64.312416076660156</v>
      </c>
      <c r="H15" s="3">
        <f t="shared" si="1"/>
        <v>-86.134925842285156</v>
      </c>
      <c r="I15" s="3">
        <f t="shared" si="1"/>
        <v>-107.08681488037109</v>
      </c>
      <c r="J15" s="3">
        <f t="shared" si="1"/>
        <v>-121.07859802246094</v>
      </c>
      <c r="K15" s="3">
        <f t="shared" si="1"/>
        <v>-131.09580993652344</v>
      </c>
      <c r="L15" s="3">
        <f t="shared" si="2"/>
        <v>-132.90029907226563</v>
      </c>
      <c r="M15" s="3">
        <f t="shared" si="2"/>
        <v>-123.32369232177734</v>
      </c>
      <c r="N15" s="3">
        <f t="shared" si="6"/>
        <v>-107.37046813964844</v>
      </c>
      <c r="O15" s="3">
        <f t="shared" si="6"/>
        <v>-88.484703063964844</v>
      </c>
      <c r="P15" s="3">
        <f t="shared" si="3"/>
        <v>-66.508804321289063</v>
      </c>
      <c r="Q15" s="3">
        <f t="shared" si="3"/>
        <v>-45.141548156738281</v>
      </c>
      <c r="R15" s="3">
        <f t="shared" si="3"/>
        <v>-27.066692352294922</v>
      </c>
      <c r="S15" s="3">
        <f t="shared" si="3"/>
        <v>1.356610894203186</v>
      </c>
      <c r="T15" s="3">
        <f t="shared" si="3"/>
        <v>29.363424301147461</v>
      </c>
      <c r="U15" s="3">
        <f t="shared" si="3"/>
        <v>112.16998291015625</v>
      </c>
      <c r="V15" s="3">
        <f t="shared" si="3"/>
        <v>225.73747253417969</v>
      </c>
      <c r="W15" s="3">
        <f t="shared" si="3"/>
        <v>308.8560791015625</v>
      </c>
      <c r="X15" s="3">
        <f t="shared" si="3"/>
        <v>351.29095458984375</v>
      </c>
      <c r="Y15" s="3">
        <f t="shared" si="3"/>
        <v>394.9151611328125</v>
      </c>
      <c r="Z15" s="3">
        <f t="shared" si="3"/>
        <v>440.00390625</v>
      </c>
      <c r="AA15" s="3">
        <f t="shared" si="3"/>
        <v>484.76205444335938</v>
      </c>
      <c r="AB15" s="3">
        <f t="shared" si="3"/>
        <v>523.30120849609375</v>
      </c>
      <c r="AC15" s="3">
        <f t="shared" si="4"/>
        <v>-132.90029907226563</v>
      </c>
      <c r="AD15" s="3">
        <f t="shared" si="8"/>
        <v>-45.42889404296875</v>
      </c>
      <c r="AE15" s="1">
        <f>+HLOOKUP($AC15,$C15:$AB$17,3,FALSE)</f>
        <v>0.94</v>
      </c>
    </row>
    <row r="16" spans="1:31" x14ac:dyDescent="0.25">
      <c r="A16" s="5">
        <f t="shared" si="7"/>
        <v>7</v>
      </c>
      <c r="B16" s="5" t="str">
        <f>+B8</f>
        <v>VEL-DOM(5A) Sin 4LT</v>
      </c>
      <c r="C16" s="3"/>
      <c r="D16" s="3"/>
      <c r="E16" s="3"/>
      <c r="F16" s="3"/>
      <c r="G16" s="3">
        <f t="shared" si="1"/>
        <v>-6.2548236846923828</v>
      </c>
      <c r="H16" s="3">
        <f t="shared" si="1"/>
        <v>-68.499061584472656</v>
      </c>
      <c r="I16" s="3">
        <f t="shared" si="1"/>
        <v>-97.39617919921875</v>
      </c>
      <c r="J16" s="3">
        <f t="shared" si="1"/>
        <v>-117.44947814941406</v>
      </c>
      <c r="K16" s="3">
        <f t="shared" si="1"/>
        <v>-132.33558654785156</v>
      </c>
      <c r="L16" s="3">
        <f t="shared" ref="I16:O16" si="9">+HLOOKUP(L$10,$C$2:$AB$8,$A16,FALSE)</f>
        <v>-138.05416870117188</v>
      </c>
      <c r="M16" s="3">
        <f t="shared" si="9"/>
        <v>-130.28013610839844</v>
      </c>
      <c r="N16" s="3">
        <f t="shared" si="9"/>
        <v>-116.28439331054688</v>
      </c>
      <c r="O16" s="3">
        <f t="shared" si="9"/>
        <v>-99.545059204101563</v>
      </c>
      <c r="P16" s="3">
        <f t="shared" si="3"/>
        <v>-79.638114929199219</v>
      </c>
      <c r="Q16" s="3">
        <f t="shared" si="3"/>
        <v>-59.831035614013672</v>
      </c>
      <c r="R16" s="3">
        <f t="shared" si="3"/>
        <v>-43.412612915039063</v>
      </c>
      <c r="S16" s="3">
        <f t="shared" si="3"/>
        <v>-15.862579345703125</v>
      </c>
      <c r="T16" s="3">
        <f t="shared" si="3"/>
        <v>11.303895950317383</v>
      </c>
      <c r="U16" s="3">
        <f t="shared" si="3"/>
        <v>103.99879455566406</v>
      </c>
      <c r="V16" s="3">
        <f t="shared" si="3"/>
        <v>215.67706298828125</v>
      </c>
      <c r="W16" s="3">
        <f t="shared" si="3"/>
        <v>275.63983154296875</v>
      </c>
      <c r="X16" s="3">
        <f t="shared" si="3"/>
        <v>320.15390014648438</v>
      </c>
      <c r="Y16" s="3">
        <f t="shared" si="3"/>
        <v>366.035400390625</v>
      </c>
      <c r="Z16" s="3">
        <f t="shared" si="3"/>
        <v>413.40823364257813</v>
      </c>
      <c r="AA16" s="3">
        <f t="shared" si="3"/>
        <v>460.46243286132813</v>
      </c>
      <c r="AB16" s="3">
        <f t="shared" si="3"/>
        <v>501.15347290039063</v>
      </c>
      <c r="AC16" s="3">
        <f t="shared" si="4"/>
        <v>-138.05416870117188</v>
      </c>
      <c r="AD16" s="3">
        <f t="shared" si="8"/>
        <v>-40.2750244140625</v>
      </c>
      <c r="AE16" s="1">
        <f>+HLOOKUP($AC16,$C16:$AB$17,2,FALSE)</f>
        <v>0.94</v>
      </c>
    </row>
    <row r="17" spans="3:28" x14ac:dyDescent="0.25">
      <c r="C17" s="3">
        <f>+C10</f>
        <v>0.85</v>
      </c>
      <c r="D17" s="3">
        <f t="shared" ref="D17:AB17" si="10">+D10</f>
        <v>0.86</v>
      </c>
      <c r="E17" s="3">
        <f t="shared" si="10"/>
        <v>0.87</v>
      </c>
      <c r="F17" s="3">
        <f t="shared" si="10"/>
        <v>0.88</v>
      </c>
      <c r="G17" s="3">
        <f t="shared" si="10"/>
        <v>0.89</v>
      </c>
      <c r="H17" s="3">
        <f t="shared" si="10"/>
        <v>0.9</v>
      </c>
      <c r="I17" s="3">
        <f t="shared" si="10"/>
        <v>0.91</v>
      </c>
      <c r="J17" s="3">
        <f t="shared" si="10"/>
        <v>0.92</v>
      </c>
      <c r="K17" s="3">
        <f t="shared" si="10"/>
        <v>0.93</v>
      </c>
      <c r="L17" s="3">
        <f t="shared" si="10"/>
        <v>0.94</v>
      </c>
      <c r="M17" s="3">
        <f t="shared" si="10"/>
        <v>0.95</v>
      </c>
      <c r="N17" s="3">
        <f t="shared" si="10"/>
        <v>0.96</v>
      </c>
      <c r="O17" s="3">
        <f t="shared" si="10"/>
        <v>0.97</v>
      </c>
      <c r="P17" s="3">
        <f t="shared" si="10"/>
        <v>0.98</v>
      </c>
      <c r="Q17" s="3">
        <f t="shared" si="10"/>
        <v>0.99</v>
      </c>
      <c r="R17" s="3">
        <f t="shared" si="10"/>
        <v>1</v>
      </c>
      <c r="S17" s="3">
        <f t="shared" si="10"/>
        <v>1.01</v>
      </c>
      <c r="T17" s="3">
        <f t="shared" si="10"/>
        <v>1.02</v>
      </c>
      <c r="U17" s="3">
        <f t="shared" si="10"/>
        <v>1.03</v>
      </c>
      <c r="V17" s="3">
        <f t="shared" si="10"/>
        <v>1.04</v>
      </c>
      <c r="W17" s="3">
        <f t="shared" si="10"/>
        <v>1.05</v>
      </c>
      <c r="X17" s="3">
        <f t="shared" si="10"/>
        <v>1.06</v>
      </c>
      <c r="Y17" s="3">
        <f t="shared" si="10"/>
        <v>1.07</v>
      </c>
      <c r="Z17" s="3">
        <f t="shared" si="10"/>
        <v>1.08</v>
      </c>
      <c r="AA17" s="3">
        <f t="shared" si="10"/>
        <v>1.0900000000000001</v>
      </c>
      <c r="AB17" s="3">
        <f t="shared" si="10"/>
        <v>1.1000000000000001</v>
      </c>
    </row>
    <row r="18" spans="3:28" x14ac:dyDescent="0.25">
      <c r="C18" s="3"/>
      <c r="D18" s="3"/>
    </row>
  </sheetData>
  <mergeCells count="2">
    <mergeCell ref="A10:B10"/>
    <mergeCell ref="A2:B2"/>
  </mergeCells>
  <conditionalFormatting sqref="C11:AB16">
    <cfRule type="cellIs" dxfId="11" priority="9" operator="equal">
      <formula>$AC11</formula>
    </cfRule>
  </conditionalFormatting>
  <conditionalFormatting sqref="C3:AB3 Q4:W8">
    <cfRule type="cellIs" dxfId="10" priority="3" operator="equal">
      <formula>$AC3</formula>
    </cfRule>
  </conditionalFormatting>
  <conditionalFormatting sqref="C4:P6 X4:AB6">
    <cfRule type="cellIs" dxfId="9" priority="2" operator="equal">
      <formula>$AC4</formula>
    </cfRule>
  </conditionalFormatting>
  <conditionalFormatting sqref="C7:P8 X7:AB8">
    <cfRule type="cellIs" dxfId="8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E11" sqref="E11:E13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352.26934814453125</v>
      </c>
      <c r="D3" s="3">
        <v>327.45782470703125</v>
      </c>
      <c r="E3" s="3">
        <v>303.90499877929688</v>
      </c>
      <c r="F3" s="3">
        <v>273.23977661132813</v>
      </c>
      <c r="G3" s="3">
        <v>243.29122924804688</v>
      </c>
      <c r="H3" s="3">
        <v>214.2606201171875</v>
      </c>
      <c r="I3" s="3">
        <v>186.16302490234375</v>
      </c>
      <c r="J3" s="3">
        <v>159.01771545410156</v>
      </c>
      <c r="K3" s="3">
        <v>132.83865356445313</v>
      </c>
      <c r="L3" s="3">
        <v>72.19293212890625</v>
      </c>
      <c r="M3" s="3">
        <v>5.6944022178649902</v>
      </c>
      <c r="N3" s="3">
        <v>-59.363525390625</v>
      </c>
      <c r="O3" s="3">
        <v>-101.34220123291016</v>
      </c>
      <c r="P3" s="3">
        <v>-122.09703826904297</v>
      </c>
      <c r="Q3" s="3">
        <v>-141.77995300292969</v>
      </c>
      <c r="R3" s="3">
        <v>-160.35064697265625</v>
      </c>
      <c r="S3" s="3">
        <v>-176.30465698242188</v>
      </c>
      <c r="T3" s="3">
        <v>-184.5634765625</v>
      </c>
      <c r="U3" s="3">
        <v>-186.53999328613281</v>
      </c>
      <c r="V3" s="3">
        <v>-187.96846008300781</v>
      </c>
      <c r="W3" s="3">
        <v>-187.90188598632813</v>
      </c>
      <c r="X3" s="3">
        <v>-174.62945556640625</v>
      </c>
      <c r="Y3" s="3">
        <v>-152.01522827148438</v>
      </c>
      <c r="Z3" s="3"/>
      <c r="AA3" s="3"/>
      <c r="AB3" s="3"/>
      <c r="AC3" s="3">
        <f t="shared" ref="AC3:AC8" si="0">+MIN(C3:W3)</f>
        <v>-187.96846008300781</v>
      </c>
    </row>
    <row r="4" spans="1:31" x14ac:dyDescent="0.25">
      <c r="A4" s="5">
        <v>6004</v>
      </c>
      <c r="B4" s="5" t="s">
        <v>11</v>
      </c>
      <c r="C4" s="3">
        <v>373.17843627929688</v>
      </c>
      <c r="D4" s="3">
        <v>349.60543823242188</v>
      </c>
      <c r="E4" s="3">
        <v>320.06918334960938</v>
      </c>
      <c r="F4" s="3">
        <v>290.74942016601563</v>
      </c>
      <c r="G4" s="3">
        <v>262.26071166992188</v>
      </c>
      <c r="H4" s="3">
        <v>234.70108032226563</v>
      </c>
      <c r="I4" s="3">
        <v>208.08953857421875</v>
      </c>
      <c r="J4" s="3">
        <v>182.44429016113281</v>
      </c>
      <c r="K4" s="3">
        <v>142.05369567871094</v>
      </c>
      <c r="L4" s="3">
        <v>74.114921569824219</v>
      </c>
      <c r="M4" s="3">
        <v>7.613835334777832</v>
      </c>
      <c r="N4" s="3">
        <v>-54.151725769042969</v>
      </c>
      <c r="O4" s="3">
        <v>-75.604972839355469</v>
      </c>
      <c r="P4" s="3">
        <v>-94.797637939453125</v>
      </c>
      <c r="Q4" s="3">
        <v>-112.87213897705078</v>
      </c>
      <c r="R4" s="3">
        <v>-128.83891296386719</v>
      </c>
      <c r="S4" s="3">
        <v>-141.68473815917969</v>
      </c>
      <c r="T4" s="3">
        <v>-149.3134765625</v>
      </c>
      <c r="U4" s="3">
        <v>-149.8087158203125</v>
      </c>
      <c r="V4" s="3">
        <v>-150.36819458007813</v>
      </c>
      <c r="W4" s="3">
        <v>-137.35446166992188</v>
      </c>
      <c r="X4" s="3">
        <v>-112.75782775878906</v>
      </c>
      <c r="Y4" s="3">
        <v>-79.839401245117188</v>
      </c>
      <c r="Z4" s="3"/>
      <c r="AA4" s="3"/>
      <c r="AC4" s="3">
        <f t="shared" si="0"/>
        <v>-150.36819458007813</v>
      </c>
    </row>
    <row r="5" spans="1:31" x14ac:dyDescent="0.25">
      <c r="A5" s="5">
        <v>6004</v>
      </c>
      <c r="B5" s="5" t="s">
        <v>14</v>
      </c>
      <c r="C5" s="3">
        <v>361.98342895507813</v>
      </c>
      <c r="D5" s="3">
        <v>337.86038208007813</v>
      </c>
      <c r="E5" s="3">
        <v>311.85067749023438</v>
      </c>
      <c r="F5" s="3">
        <v>281.16275024414063</v>
      </c>
      <c r="G5" s="3">
        <v>251.17390441894531</v>
      </c>
      <c r="H5" s="3">
        <v>222.10679626464844</v>
      </c>
      <c r="I5" s="3">
        <v>193.97647094726563</v>
      </c>
      <c r="J5" s="3">
        <v>166.8004150390625</v>
      </c>
      <c r="K5" s="3">
        <v>140.5845947265625</v>
      </c>
      <c r="L5" s="3">
        <v>72.796699523925781</v>
      </c>
      <c r="M5" s="3">
        <v>6.2944998741149902</v>
      </c>
      <c r="N5" s="3">
        <v>-58.767009735107422</v>
      </c>
      <c r="O5" s="3">
        <v>-93.7674560546875</v>
      </c>
      <c r="P5" s="3">
        <v>-114.46073913574219</v>
      </c>
      <c r="Q5" s="3">
        <v>-133.9571533203125</v>
      </c>
      <c r="R5" s="3">
        <v>-152.25700378417969</v>
      </c>
      <c r="S5" s="3">
        <v>-167.6048583984375</v>
      </c>
      <c r="T5" s="3">
        <v>-172.04376220703125</v>
      </c>
      <c r="U5" s="3">
        <v>-173.60015869140625</v>
      </c>
      <c r="V5" s="3">
        <v>-175.11322021484375</v>
      </c>
      <c r="W5" s="3">
        <v>-174.3304443359375</v>
      </c>
      <c r="X5" s="3">
        <v>-153.69540405273438</v>
      </c>
      <c r="Y5" s="3">
        <v>-128.3836669921875</v>
      </c>
      <c r="Z5" s="3"/>
      <c r="AA5" s="3"/>
      <c r="AB5" s="3"/>
      <c r="AC5" s="3">
        <f t="shared" si="0"/>
        <v>-175.11322021484375</v>
      </c>
    </row>
    <row r="6" spans="1:31" x14ac:dyDescent="0.25">
      <c r="A6" s="5">
        <v>6004</v>
      </c>
      <c r="B6" s="5" t="s">
        <v>13</v>
      </c>
      <c r="C6" s="3">
        <v>362.69976806640625</v>
      </c>
      <c r="D6" s="3">
        <v>328.18218994140625</v>
      </c>
      <c r="E6" s="3">
        <v>294.58633422851563</v>
      </c>
      <c r="F6" s="3">
        <v>261.35858154296875</v>
      </c>
      <c r="G6" s="3">
        <v>228.86997985839844</v>
      </c>
      <c r="H6" s="3">
        <v>166.80029296875</v>
      </c>
      <c r="I6" s="3">
        <v>96.09051513671875</v>
      </c>
      <c r="J6" s="3">
        <v>26.811704635620117</v>
      </c>
      <c r="K6" s="3">
        <v>-21.612266540527344</v>
      </c>
      <c r="L6" s="3">
        <v>-45.589797973632813</v>
      </c>
      <c r="M6" s="3">
        <v>-67.344184875488281</v>
      </c>
      <c r="N6" s="3">
        <v>-86.838127136230469</v>
      </c>
      <c r="O6" s="3">
        <v>-101.68804931640625</v>
      </c>
      <c r="P6" s="3">
        <v>-117.32289886474609</v>
      </c>
      <c r="Q6" s="3">
        <v>-133.950439453125</v>
      </c>
      <c r="R6" s="3">
        <v>-149.63832092285156</v>
      </c>
      <c r="S6" s="3">
        <v>-163.586669921875</v>
      </c>
      <c r="T6" s="3">
        <v>-176.02891540527344</v>
      </c>
      <c r="U6" s="3">
        <v>-179.65348815917969</v>
      </c>
      <c r="V6" s="3">
        <v>-178.247802734375</v>
      </c>
      <c r="W6" s="3">
        <v>-173.26516723632813</v>
      </c>
      <c r="X6" s="3">
        <v>-157.0880126953125</v>
      </c>
      <c r="Y6" s="3">
        <v>-134.00509643554688</v>
      </c>
      <c r="Z6" s="3">
        <v>-102.58235931396484</v>
      </c>
      <c r="AA6" s="3"/>
      <c r="AB6" s="3"/>
      <c r="AC6" s="3">
        <f t="shared" si="0"/>
        <v>-179.65348815917969</v>
      </c>
    </row>
    <row r="7" spans="1:31" x14ac:dyDescent="0.25">
      <c r="A7" s="5">
        <v>6004</v>
      </c>
      <c r="B7" s="5" t="s">
        <v>12</v>
      </c>
      <c r="C7" s="3">
        <v>384.90127563476563</v>
      </c>
      <c r="D7" s="3">
        <v>351.60906982421875</v>
      </c>
      <c r="E7" s="3">
        <v>319.00747680664063</v>
      </c>
      <c r="F7" s="3">
        <v>286.82876586914063</v>
      </c>
      <c r="G7" s="3">
        <v>241.10853576660156</v>
      </c>
      <c r="H7" s="3">
        <v>168.96330261230469</v>
      </c>
      <c r="I7" s="3">
        <v>98.247413635253906</v>
      </c>
      <c r="J7" s="3">
        <v>33.790554046630859</v>
      </c>
      <c r="K7" s="3">
        <v>12.506453514099121</v>
      </c>
      <c r="L7" s="3">
        <v>-9.8429536819458008</v>
      </c>
      <c r="M7" s="3">
        <v>-30.436172485351563</v>
      </c>
      <c r="N7" s="3">
        <v>-45.784191131591797</v>
      </c>
      <c r="O7" s="3">
        <v>-61.250049591064453</v>
      </c>
      <c r="P7" s="3">
        <v>-78.4715576171875</v>
      </c>
      <c r="Q7" s="3">
        <v>-94.628265380859375</v>
      </c>
      <c r="R7" s="3">
        <v>-108.84561157226563</v>
      </c>
      <c r="S7" s="3">
        <v>-121.60527801513672</v>
      </c>
      <c r="T7" s="3">
        <v>-126.33721923828125</v>
      </c>
      <c r="U7" s="3">
        <v>-124.77728271484375</v>
      </c>
      <c r="V7" s="3">
        <v>-119.67093658447266</v>
      </c>
      <c r="W7" s="3">
        <v>-101.49337005615234</v>
      </c>
      <c r="X7" s="3">
        <v>-76.370986938476563</v>
      </c>
      <c r="AA7" s="3"/>
      <c r="AB7" s="3"/>
      <c r="AC7" s="3">
        <f t="shared" si="0"/>
        <v>-126.33721923828125</v>
      </c>
    </row>
    <row r="8" spans="1:31" x14ac:dyDescent="0.25">
      <c r="A8" s="5">
        <v>6004</v>
      </c>
      <c r="B8" s="5" t="s">
        <v>15</v>
      </c>
      <c r="C8" s="3">
        <v>362.69967651367188</v>
      </c>
      <c r="D8" s="3">
        <v>328.18212890625</v>
      </c>
      <c r="E8" s="3">
        <v>294.58804321289063</v>
      </c>
      <c r="F8" s="3">
        <v>265.74575805664063</v>
      </c>
      <c r="G8" s="3">
        <v>239.97297668457031</v>
      </c>
      <c r="H8" s="3">
        <v>167.8758544921875</v>
      </c>
      <c r="I8" s="3">
        <v>97.209556579589844</v>
      </c>
      <c r="J8" s="3">
        <v>27.975791931152344</v>
      </c>
      <c r="K8" s="3">
        <v>-0.88365674018859863</v>
      </c>
      <c r="L8" s="3">
        <v>-22.744386672973633</v>
      </c>
      <c r="M8" s="3">
        <v>-43.580513000488281</v>
      </c>
      <c r="N8" s="3">
        <v>-58.525825500488281</v>
      </c>
      <c r="O8" s="3">
        <v>-71.986320495605469</v>
      </c>
      <c r="P8" s="3">
        <v>-88.077339172363281</v>
      </c>
      <c r="Q8" s="3">
        <v>-102.98583221435547</v>
      </c>
      <c r="R8" s="3">
        <v>-115.96305084228516</v>
      </c>
      <c r="S8" s="3">
        <v>-127.39781188964844</v>
      </c>
      <c r="T8" s="3">
        <v>-131.36772155761719</v>
      </c>
      <c r="U8" s="3">
        <v>-126.34159088134766</v>
      </c>
      <c r="V8" s="3">
        <v>-115.63364410400391</v>
      </c>
      <c r="W8" s="3">
        <v>-85.813087463378906</v>
      </c>
      <c r="AA8" s="3"/>
      <c r="AB8" s="3"/>
      <c r="AC8" s="3">
        <f t="shared" si="0"/>
        <v>-131.36772155761719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/>
      <c r="D11" s="3"/>
      <c r="E11" s="3"/>
      <c r="F11" s="3">
        <f t="shared" ref="C11:M16" si="1">+HLOOKUP(F$10,$C$2:$AB$8,$A11,FALSE)</f>
        <v>-152.01522827148438</v>
      </c>
      <c r="G11" s="3">
        <f t="shared" si="1"/>
        <v>-174.62945556640625</v>
      </c>
      <c r="H11" s="3">
        <f t="shared" si="1"/>
        <v>-187.90188598632813</v>
      </c>
      <c r="I11" s="3">
        <f t="shared" si="1"/>
        <v>-187.96846008300781</v>
      </c>
      <c r="J11" s="3">
        <f t="shared" si="1"/>
        <v>-186.53999328613281</v>
      </c>
      <c r="K11" s="3">
        <f t="shared" si="1"/>
        <v>-184.5634765625</v>
      </c>
      <c r="L11" s="3">
        <f t="shared" si="1"/>
        <v>-176.30465698242188</v>
      </c>
      <c r="M11" s="3">
        <f t="shared" si="1"/>
        <v>-160.35064697265625</v>
      </c>
      <c r="N11" s="3">
        <f>+HLOOKUP(N$10,$C$2:$AB$8,$A11,FALSE)</f>
        <v>-141.77995300292969</v>
      </c>
      <c r="O11" s="3">
        <f>+HLOOKUP(O$10,$C$2:$AB$8,$A11,FALSE)</f>
        <v>-122.09703826904297</v>
      </c>
      <c r="P11" s="3">
        <f t="shared" ref="P11:AB16" si="2">+HLOOKUP(P$10,$C$2:$AB$8,$A11,FALSE)</f>
        <v>-101.34220123291016</v>
      </c>
      <c r="Q11" s="3">
        <f t="shared" si="2"/>
        <v>-59.363525390625</v>
      </c>
      <c r="R11" s="3">
        <f t="shared" si="2"/>
        <v>5.6944022178649902</v>
      </c>
      <c r="S11" s="3">
        <f t="shared" si="2"/>
        <v>72.19293212890625</v>
      </c>
      <c r="T11" s="3">
        <f t="shared" si="2"/>
        <v>132.83865356445313</v>
      </c>
      <c r="U11" s="3">
        <f t="shared" si="2"/>
        <v>159.01771545410156</v>
      </c>
      <c r="V11" s="3">
        <f t="shared" si="2"/>
        <v>186.16302490234375</v>
      </c>
      <c r="W11" s="3">
        <f t="shared" si="2"/>
        <v>214.2606201171875</v>
      </c>
      <c r="X11" s="3">
        <f t="shared" si="2"/>
        <v>243.29122924804688</v>
      </c>
      <c r="Y11" s="3">
        <f t="shared" si="2"/>
        <v>273.23977661132813</v>
      </c>
      <c r="Z11" s="3">
        <f t="shared" si="2"/>
        <v>303.90499877929688</v>
      </c>
      <c r="AA11" s="3">
        <f t="shared" si="2"/>
        <v>327.45782470703125</v>
      </c>
      <c r="AB11" s="3">
        <f t="shared" si="2"/>
        <v>352.26934814453125</v>
      </c>
      <c r="AC11" s="3">
        <f t="shared" ref="AC11:AC16" si="3">+MIN(C11:W11)</f>
        <v>-187.96846008300781</v>
      </c>
      <c r="AE11" s="1">
        <f>+HLOOKUP($AC11,$C11:$AB$17,7,FALSE)</f>
        <v>0.91</v>
      </c>
    </row>
    <row r="12" spans="1:31" x14ac:dyDescent="0.25">
      <c r="A12" s="5">
        <f>+A11+1</f>
        <v>3</v>
      </c>
      <c r="B12" s="5" t="str">
        <f t="shared" ref="B12:B15" si="4">+B4</f>
        <v>ECO-BUR(2C) Con 4LT</v>
      </c>
      <c r="C12" s="3"/>
      <c r="D12" s="3"/>
      <c r="E12" s="3"/>
      <c r="F12" s="3">
        <f t="shared" si="1"/>
        <v>-79.839401245117188</v>
      </c>
      <c r="G12" s="3">
        <f t="shared" si="1"/>
        <v>-112.75782775878906</v>
      </c>
      <c r="H12" s="3">
        <f t="shared" si="1"/>
        <v>-137.35446166992188</v>
      </c>
      <c r="I12" s="3">
        <f t="shared" si="1"/>
        <v>-150.36819458007813</v>
      </c>
      <c r="J12" s="3">
        <f t="shared" si="1"/>
        <v>-149.8087158203125</v>
      </c>
      <c r="K12" s="3">
        <f t="shared" si="1"/>
        <v>-149.3134765625</v>
      </c>
      <c r="L12" s="3">
        <f t="shared" si="1"/>
        <v>-141.68473815917969</v>
      </c>
      <c r="M12" s="3">
        <f t="shared" si="1"/>
        <v>-128.83891296386719</v>
      </c>
      <c r="N12" s="3">
        <f t="shared" ref="G11:O16" si="5">+HLOOKUP(N$10,$C$2:$AB$8,$A12,FALSE)</f>
        <v>-112.87213897705078</v>
      </c>
      <c r="O12" s="3">
        <f t="shared" si="5"/>
        <v>-94.797637939453125</v>
      </c>
      <c r="P12" s="3">
        <f t="shared" si="2"/>
        <v>-75.604972839355469</v>
      </c>
      <c r="Q12" s="3">
        <f t="shared" si="2"/>
        <v>-54.151725769042969</v>
      </c>
      <c r="R12" s="3">
        <f t="shared" si="2"/>
        <v>7.613835334777832</v>
      </c>
      <c r="S12" s="3">
        <f t="shared" si="2"/>
        <v>74.114921569824219</v>
      </c>
      <c r="T12" s="3">
        <f t="shared" si="2"/>
        <v>142.05369567871094</v>
      </c>
      <c r="U12" s="3">
        <f t="shared" si="2"/>
        <v>182.44429016113281</v>
      </c>
      <c r="V12" s="3">
        <f t="shared" si="2"/>
        <v>208.08953857421875</v>
      </c>
      <c r="W12" s="3">
        <f t="shared" si="2"/>
        <v>234.70108032226563</v>
      </c>
      <c r="X12" s="3">
        <f t="shared" si="2"/>
        <v>262.26071166992188</v>
      </c>
      <c r="Y12" s="3">
        <f t="shared" si="2"/>
        <v>290.74942016601563</v>
      </c>
      <c r="Z12" s="3">
        <f t="shared" si="2"/>
        <v>320.06918334960938</v>
      </c>
      <c r="AA12" s="3">
        <f t="shared" si="2"/>
        <v>349.60543823242188</v>
      </c>
      <c r="AB12" s="3">
        <f t="shared" si="2"/>
        <v>373.17843627929688</v>
      </c>
      <c r="AC12" s="3">
        <f t="shared" si="3"/>
        <v>-150.36819458007813</v>
      </c>
      <c r="AD12" s="3">
        <f>+$AC$11-AC12</f>
        <v>-37.600265502929688</v>
      </c>
      <c r="AE12" s="1">
        <f>+HLOOKUP($AC12,$C12:$AB$17,6,FALSE)</f>
        <v>0.91</v>
      </c>
    </row>
    <row r="13" spans="1:31" x14ac:dyDescent="0.25">
      <c r="A13" s="5">
        <f t="shared" ref="A13:A16" si="6">+A12+1</f>
        <v>4</v>
      </c>
      <c r="B13" s="5" t="str">
        <f t="shared" si="4"/>
        <v>VEL-DOM(5A) Con 4LT</v>
      </c>
      <c r="C13" s="3"/>
      <c r="D13" s="3"/>
      <c r="E13" s="3"/>
      <c r="F13" s="3">
        <f t="shared" si="1"/>
        <v>-128.3836669921875</v>
      </c>
      <c r="G13" s="3">
        <f t="shared" si="1"/>
        <v>-153.69540405273438</v>
      </c>
      <c r="H13" s="3">
        <f t="shared" si="1"/>
        <v>-174.3304443359375</v>
      </c>
      <c r="I13" s="3">
        <f t="shared" si="1"/>
        <v>-175.11322021484375</v>
      </c>
      <c r="J13" s="3">
        <f t="shared" si="1"/>
        <v>-173.60015869140625</v>
      </c>
      <c r="K13" s="3">
        <f t="shared" si="1"/>
        <v>-172.04376220703125</v>
      </c>
      <c r="L13" s="3">
        <f t="shared" si="1"/>
        <v>-167.6048583984375</v>
      </c>
      <c r="M13" s="3">
        <f t="shared" si="1"/>
        <v>-152.25700378417969</v>
      </c>
      <c r="N13" s="3">
        <f t="shared" si="5"/>
        <v>-133.9571533203125</v>
      </c>
      <c r="O13" s="3">
        <f t="shared" si="5"/>
        <v>-114.46073913574219</v>
      </c>
      <c r="P13" s="3">
        <f t="shared" si="2"/>
        <v>-93.7674560546875</v>
      </c>
      <c r="Q13" s="3">
        <f t="shared" si="2"/>
        <v>-58.767009735107422</v>
      </c>
      <c r="R13" s="3">
        <f t="shared" si="2"/>
        <v>6.2944998741149902</v>
      </c>
      <c r="S13" s="3">
        <f t="shared" si="2"/>
        <v>72.796699523925781</v>
      </c>
      <c r="T13" s="3">
        <f t="shared" si="2"/>
        <v>140.5845947265625</v>
      </c>
      <c r="U13" s="3">
        <f t="shared" si="2"/>
        <v>166.8004150390625</v>
      </c>
      <c r="V13" s="3">
        <f t="shared" si="2"/>
        <v>193.97647094726563</v>
      </c>
      <c r="W13" s="3">
        <f t="shared" si="2"/>
        <v>222.10679626464844</v>
      </c>
      <c r="X13" s="3">
        <f t="shared" si="2"/>
        <v>251.17390441894531</v>
      </c>
      <c r="Y13" s="3">
        <f t="shared" si="2"/>
        <v>281.16275024414063</v>
      </c>
      <c r="Z13" s="3">
        <f t="shared" si="2"/>
        <v>311.85067749023438</v>
      </c>
      <c r="AA13" s="3">
        <f t="shared" si="2"/>
        <v>337.86038208007813</v>
      </c>
      <c r="AB13" s="3">
        <f t="shared" si="2"/>
        <v>361.98342895507813</v>
      </c>
      <c r="AC13" s="3">
        <f t="shared" si="3"/>
        <v>-175.11322021484375</v>
      </c>
      <c r="AD13" s="3">
        <f t="shared" ref="AD13:AD16" si="7">+$AC$11-AC13</f>
        <v>-12.855239868164063</v>
      </c>
      <c r="AE13" s="1">
        <f>+HLOOKUP($AC13,$C13:$AB$17,5,FALSE)</f>
        <v>0.91</v>
      </c>
    </row>
    <row r="14" spans="1:31" x14ac:dyDescent="0.25">
      <c r="A14" s="5">
        <f t="shared" si="6"/>
        <v>5</v>
      </c>
      <c r="B14" s="5" t="str">
        <f t="shared" si="4"/>
        <v>BASE Sin 4LT</v>
      </c>
      <c r="C14" s="3"/>
      <c r="D14" s="3"/>
      <c r="E14" s="3">
        <f t="shared" si="1"/>
        <v>-102.58235931396484</v>
      </c>
      <c r="F14" s="3">
        <f t="shared" si="1"/>
        <v>-134.00509643554688</v>
      </c>
      <c r="G14" s="3">
        <f t="shared" si="1"/>
        <v>-157.0880126953125</v>
      </c>
      <c r="H14" s="3">
        <f t="shared" si="1"/>
        <v>-173.26516723632813</v>
      </c>
      <c r="I14" s="3">
        <f t="shared" si="1"/>
        <v>-178.247802734375</v>
      </c>
      <c r="J14" s="3">
        <f t="shared" si="1"/>
        <v>-179.65348815917969</v>
      </c>
      <c r="K14" s="3">
        <f t="shared" si="1"/>
        <v>-176.02891540527344</v>
      </c>
      <c r="L14" s="3">
        <f t="shared" si="1"/>
        <v>-163.586669921875</v>
      </c>
      <c r="M14" s="3">
        <f t="shared" si="1"/>
        <v>-149.63832092285156</v>
      </c>
      <c r="N14" s="3">
        <f t="shared" si="5"/>
        <v>-133.950439453125</v>
      </c>
      <c r="O14" s="3">
        <f t="shared" si="5"/>
        <v>-117.32289886474609</v>
      </c>
      <c r="P14" s="3">
        <f t="shared" si="2"/>
        <v>-101.68804931640625</v>
      </c>
      <c r="Q14" s="3">
        <f t="shared" si="2"/>
        <v>-86.838127136230469</v>
      </c>
      <c r="R14" s="3">
        <f t="shared" si="2"/>
        <v>-67.344184875488281</v>
      </c>
      <c r="S14" s="3">
        <f t="shared" si="2"/>
        <v>-45.589797973632813</v>
      </c>
      <c r="T14" s="3">
        <f t="shared" si="2"/>
        <v>-21.612266540527344</v>
      </c>
      <c r="U14" s="3">
        <f t="shared" si="2"/>
        <v>26.811704635620117</v>
      </c>
      <c r="V14" s="3">
        <f t="shared" si="2"/>
        <v>96.09051513671875</v>
      </c>
      <c r="W14" s="3">
        <f t="shared" si="2"/>
        <v>166.80029296875</v>
      </c>
      <c r="X14" s="3">
        <f t="shared" si="2"/>
        <v>228.86997985839844</v>
      </c>
      <c r="Y14" s="3">
        <f t="shared" si="2"/>
        <v>261.35858154296875</v>
      </c>
      <c r="Z14" s="3">
        <f t="shared" si="2"/>
        <v>294.58633422851563</v>
      </c>
      <c r="AA14" s="3">
        <f t="shared" si="2"/>
        <v>328.18218994140625</v>
      </c>
      <c r="AB14" s="3">
        <f t="shared" si="2"/>
        <v>362.69976806640625</v>
      </c>
      <c r="AC14" s="3">
        <f t="shared" si="3"/>
        <v>-179.65348815917969</v>
      </c>
      <c r="AD14" s="3">
        <f t="shared" si="7"/>
        <v>-8.314971923828125</v>
      </c>
      <c r="AE14" s="1">
        <f>+HLOOKUP($AC14,$C14:$AB$17,4,FALSE)</f>
        <v>0.92</v>
      </c>
    </row>
    <row r="15" spans="1:31" x14ac:dyDescent="0.25">
      <c r="A15" s="5">
        <f t="shared" si="6"/>
        <v>6</v>
      </c>
      <c r="B15" s="5" t="str">
        <f t="shared" si="4"/>
        <v>ECO-BUR(2C) Sin 4LT</v>
      </c>
      <c r="C15" s="3"/>
      <c r="D15" s="3"/>
      <c r="E15" s="3"/>
      <c r="F15" s="3"/>
      <c r="G15" s="3">
        <f t="shared" si="1"/>
        <v>-76.370986938476563</v>
      </c>
      <c r="H15" s="3">
        <f t="shared" si="1"/>
        <v>-101.49337005615234</v>
      </c>
      <c r="I15" s="3">
        <f t="shared" si="1"/>
        <v>-119.67093658447266</v>
      </c>
      <c r="J15" s="3">
        <f t="shared" si="1"/>
        <v>-124.77728271484375</v>
      </c>
      <c r="K15" s="3">
        <f t="shared" si="1"/>
        <v>-126.33721923828125</v>
      </c>
      <c r="L15" s="3">
        <f t="shared" si="1"/>
        <v>-121.60527801513672</v>
      </c>
      <c r="M15" s="3">
        <f t="shared" si="1"/>
        <v>-108.84561157226563</v>
      </c>
      <c r="N15" s="3">
        <f t="shared" si="5"/>
        <v>-94.628265380859375</v>
      </c>
      <c r="O15" s="3">
        <f t="shared" si="5"/>
        <v>-78.4715576171875</v>
      </c>
      <c r="P15" s="3">
        <f t="shared" si="2"/>
        <v>-61.250049591064453</v>
      </c>
      <c r="Q15" s="3">
        <f t="shared" si="2"/>
        <v>-45.784191131591797</v>
      </c>
      <c r="R15" s="3">
        <f t="shared" si="2"/>
        <v>-30.436172485351563</v>
      </c>
      <c r="S15" s="3">
        <f t="shared" si="2"/>
        <v>-9.8429536819458008</v>
      </c>
      <c r="T15" s="3">
        <f t="shared" si="2"/>
        <v>12.506453514099121</v>
      </c>
      <c r="U15" s="3">
        <f t="shared" si="2"/>
        <v>33.790554046630859</v>
      </c>
      <c r="V15" s="3">
        <f t="shared" si="2"/>
        <v>98.247413635253906</v>
      </c>
      <c r="W15" s="3">
        <f t="shared" si="2"/>
        <v>168.96330261230469</v>
      </c>
      <c r="X15" s="3">
        <f t="shared" si="2"/>
        <v>241.10853576660156</v>
      </c>
      <c r="Y15" s="3">
        <f t="shared" si="2"/>
        <v>286.82876586914063</v>
      </c>
      <c r="Z15" s="3">
        <f t="shared" si="2"/>
        <v>319.00747680664063</v>
      </c>
      <c r="AA15" s="3">
        <f t="shared" si="2"/>
        <v>351.60906982421875</v>
      </c>
      <c r="AB15" s="3">
        <f t="shared" si="2"/>
        <v>384.90127563476563</v>
      </c>
      <c r="AC15" s="3">
        <f t="shared" si="3"/>
        <v>-126.33721923828125</v>
      </c>
      <c r="AD15" s="3">
        <f t="shared" si="7"/>
        <v>-61.631240844726563</v>
      </c>
      <c r="AE15" s="1">
        <f>+HLOOKUP($AC15,$C15:$AB$17,3,FALSE)</f>
        <v>0.93</v>
      </c>
    </row>
    <row r="16" spans="1:31" x14ac:dyDescent="0.25">
      <c r="A16" s="5">
        <f t="shared" si="6"/>
        <v>7</v>
      </c>
      <c r="B16" s="5" t="str">
        <f>+B8</f>
        <v>VEL-DOM(5A) Sin 4LT</v>
      </c>
      <c r="C16" s="3"/>
      <c r="D16" s="3"/>
      <c r="E16" s="3"/>
      <c r="F16" s="3"/>
      <c r="G16" s="3"/>
      <c r="H16" s="3">
        <f t="shared" si="1"/>
        <v>-85.813087463378906</v>
      </c>
      <c r="I16" s="3">
        <f t="shared" si="1"/>
        <v>-115.63364410400391</v>
      </c>
      <c r="J16" s="3">
        <f t="shared" si="1"/>
        <v>-126.34159088134766</v>
      </c>
      <c r="K16" s="3">
        <f t="shared" si="1"/>
        <v>-131.36772155761719</v>
      </c>
      <c r="L16" s="3">
        <f t="shared" si="1"/>
        <v>-127.39781188964844</v>
      </c>
      <c r="M16" s="3">
        <f t="shared" si="1"/>
        <v>-115.96305084228516</v>
      </c>
      <c r="N16" s="3">
        <f t="shared" si="5"/>
        <v>-102.98583221435547</v>
      </c>
      <c r="O16" s="3">
        <f t="shared" si="5"/>
        <v>-88.077339172363281</v>
      </c>
      <c r="P16" s="3">
        <f t="shared" si="2"/>
        <v>-71.986320495605469</v>
      </c>
      <c r="Q16" s="3">
        <f t="shared" si="2"/>
        <v>-58.525825500488281</v>
      </c>
      <c r="R16" s="3">
        <f t="shared" si="2"/>
        <v>-43.580513000488281</v>
      </c>
      <c r="S16" s="3">
        <f t="shared" si="2"/>
        <v>-22.744386672973633</v>
      </c>
      <c r="T16" s="3">
        <f t="shared" si="2"/>
        <v>-0.88365674018859863</v>
      </c>
      <c r="U16" s="3">
        <f t="shared" si="2"/>
        <v>27.975791931152344</v>
      </c>
      <c r="V16" s="3">
        <f t="shared" si="2"/>
        <v>97.209556579589844</v>
      </c>
      <c r="W16" s="3">
        <f t="shared" si="2"/>
        <v>167.8758544921875</v>
      </c>
      <c r="X16" s="3">
        <f t="shared" si="2"/>
        <v>239.97297668457031</v>
      </c>
      <c r="Y16" s="3">
        <f t="shared" si="2"/>
        <v>265.74575805664063</v>
      </c>
      <c r="Z16" s="3">
        <f t="shared" si="2"/>
        <v>294.58804321289063</v>
      </c>
      <c r="AA16" s="3">
        <f t="shared" si="2"/>
        <v>328.18212890625</v>
      </c>
      <c r="AB16" s="3">
        <f t="shared" si="2"/>
        <v>362.69967651367188</v>
      </c>
      <c r="AC16" s="3">
        <f t="shared" si="3"/>
        <v>-131.36772155761719</v>
      </c>
      <c r="AD16" s="3">
        <f t="shared" si="7"/>
        <v>-56.600738525390625</v>
      </c>
      <c r="AE16" s="1">
        <f>+HLOOKUP($AC16,$C16:$AB$17,2,FALSE)</f>
        <v>0.93</v>
      </c>
    </row>
    <row r="17" spans="3:28" x14ac:dyDescent="0.25">
      <c r="C17" s="3">
        <f>+C10</f>
        <v>0.85</v>
      </c>
      <c r="D17" s="3">
        <f t="shared" ref="D17:AB17" si="8">+D10</f>
        <v>0.86</v>
      </c>
      <c r="E17" s="3">
        <f t="shared" si="8"/>
        <v>0.87</v>
      </c>
      <c r="F17" s="3">
        <f t="shared" si="8"/>
        <v>0.88</v>
      </c>
      <c r="G17" s="3">
        <f t="shared" si="8"/>
        <v>0.89</v>
      </c>
      <c r="H17" s="3">
        <f t="shared" si="8"/>
        <v>0.9</v>
      </c>
      <c r="I17" s="3">
        <f t="shared" si="8"/>
        <v>0.91</v>
      </c>
      <c r="J17" s="3">
        <f t="shared" si="8"/>
        <v>0.92</v>
      </c>
      <c r="K17" s="3">
        <f t="shared" si="8"/>
        <v>0.93</v>
      </c>
      <c r="L17" s="3">
        <f t="shared" si="8"/>
        <v>0.94</v>
      </c>
      <c r="M17" s="3">
        <f t="shared" si="8"/>
        <v>0.95</v>
      </c>
      <c r="N17" s="3">
        <f t="shared" si="8"/>
        <v>0.96</v>
      </c>
      <c r="O17" s="3">
        <f t="shared" si="8"/>
        <v>0.97</v>
      </c>
      <c r="P17" s="3">
        <f t="shared" si="8"/>
        <v>0.98</v>
      </c>
      <c r="Q17" s="3">
        <f t="shared" si="8"/>
        <v>0.99</v>
      </c>
      <c r="R17" s="3">
        <f t="shared" si="8"/>
        <v>1</v>
      </c>
      <c r="S17" s="3">
        <f t="shared" si="8"/>
        <v>1.01</v>
      </c>
      <c r="T17" s="3">
        <f t="shared" si="8"/>
        <v>1.02</v>
      </c>
      <c r="U17" s="3">
        <f t="shared" si="8"/>
        <v>1.03</v>
      </c>
      <c r="V17" s="3">
        <f t="shared" si="8"/>
        <v>1.04</v>
      </c>
      <c r="W17" s="3">
        <f t="shared" si="8"/>
        <v>1.05</v>
      </c>
      <c r="X17" s="3">
        <f t="shared" si="8"/>
        <v>1.06</v>
      </c>
      <c r="Y17" s="3">
        <f t="shared" si="8"/>
        <v>1.07</v>
      </c>
      <c r="Z17" s="3">
        <f t="shared" si="8"/>
        <v>1.08</v>
      </c>
      <c r="AA17" s="3">
        <f t="shared" si="8"/>
        <v>1.0900000000000001</v>
      </c>
      <c r="AB17" s="3">
        <f t="shared" si="8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7" priority="4" operator="equal">
      <formula>$AC11</formula>
    </cfRule>
  </conditionalFormatting>
  <conditionalFormatting sqref="C3:AB3 Q4:W8">
    <cfRule type="cellIs" dxfId="6" priority="3" operator="equal">
      <formula>$AC3</formula>
    </cfRule>
  </conditionalFormatting>
  <conditionalFormatting sqref="C4:P6 X4:AB6">
    <cfRule type="cellIs" dxfId="5" priority="2" operator="equal">
      <formula>$AC4</formula>
    </cfRule>
  </conditionalFormatting>
  <conditionalFormatting sqref="C7:P8 X7:AB8">
    <cfRule type="cellIs" dxfId="4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opLeftCell="A25" zoomScale="85" zoomScaleNormal="85" workbookViewId="0">
      <selection activeCell="H12" sqref="H12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454.4586181640625</v>
      </c>
      <c r="D3" s="3">
        <v>421.47512817382813</v>
      </c>
      <c r="E3" s="3">
        <v>389.4068603515625</v>
      </c>
      <c r="F3" s="3">
        <v>355.59402465820313</v>
      </c>
      <c r="G3" s="3">
        <v>320.79656982421875</v>
      </c>
      <c r="H3" s="3">
        <v>287.04641723632813</v>
      </c>
      <c r="I3" s="3">
        <v>234.39906311035156</v>
      </c>
      <c r="J3" s="3">
        <v>170.79399108886719</v>
      </c>
      <c r="K3" s="3">
        <v>59.12347412109375</v>
      </c>
      <c r="L3" s="3">
        <v>-50.295291900634766</v>
      </c>
      <c r="M3" s="3">
        <v>-145.43359375</v>
      </c>
      <c r="N3" s="3">
        <v>-188.63325500488281</v>
      </c>
      <c r="O3" s="3">
        <v>-220.698974609375</v>
      </c>
      <c r="P3" s="3">
        <v>-234.38446044921875</v>
      </c>
      <c r="Q3" s="3">
        <v>-249.23393249511719</v>
      </c>
      <c r="R3" s="3">
        <v>-260.38949584960938</v>
      </c>
      <c r="S3" s="3">
        <v>-257.68252563476563</v>
      </c>
      <c r="T3" s="3">
        <v>-229.40240478515625</v>
      </c>
      <c r="U3" s="3">
        <v>-183.04811096191406</v>
      </c>
      <c r="V3" s="3"/>
      <c r="W3" s="3"/>
      <c r="X3" s="3"/>
      <c r="Y3" s="3"/>
      <c r="Z3" s="3"/>
      <c r="AA3" s="3"/>
      <c r="AB3" s="3"/>
      <c r="AC3" s="3">
        <f t="shared" ref="AC3:AC8" si="0">+MIN(C3:W3)</f>
        <v>-260.38949584960938</v>
      </c>
    </row>
    <row r="4" spans="1:31" x14ac:dyDescent="0.25">
      <c r="A4" s="5">
        <v>6005</v>
      </c>
      <c r="B4" s="5" t="s">
        <v>11</v>
      </c>
      <c r="C4" s="3">
        <v>486.41958618164063</v>
      </c>
      <c r="D4" s="3">
        <v>453.73245239257813</v>
      </c>
      <c r="E4" s="3">
        <v>420.83233642578125</v>
      </c>
      <c r="F4" s="3">
        <v>387.34353637695313</v>
      </c>
      <c r="G4" s="3">
        <v>353.09402465820313</v>
      </c>
      <c r="H4" s="3">
        <v>319.23202514648438</v>
      </c>
      <c r="I4" s="3">
        <v>269.9736328125</v>
      </c>
      <c r="J4" s="3">
        <v>187.86509704589844</v>
      </c>
      <c r="K4" s="3">
        <v>76.471969604492188</v>
      </c>
      <c r="L4" s="3">
        <v>-32.677055358886719</v>
      </c>
      <c r="M4" s="3">
        <v>-103.87007904052734</v>
      </c>
      <c r="N4" s="3">
        <v>-143.49343872070313</v>
      </c>
      <c r="O4" s="3">
        <v>-180.48587036132813</v>
      </c>
      <c r="P4" s="3">
        <v>-189.4097900390625</v>
      </c>
      <c r="Q4" s="3">
        <v>-202.15576171875</v>
      </c>
      <c r="R4" s="3">
        <v>-206.53364562988281</v>
      </c>
      <c r="S4" s="3">
        <v>-191.27444458007813</v>
      </c>
      <c r="T4" s="3">
        <v>-144.08442687988281</v>
      </c>
      <c r="V4" s="3"/>
      <c r="W4" s="3"/>
      <c r="X4" s="3"/>
      <c r="Y4" s="3"/>
      <c r="Z4" s="3"/>
      <c r="AB4" s="3"/>
      <c r="AC4" s="3">
        <f t="shared" si="0"/>
        <v>-206.53364562988281</v>
      </c>
    </row>
    <row r="5" spans="1:31" x14ac:dyDescent="0.25">
      <c r="A5" s="5">
        <v>6005</v>
      </c>
      <c r="B5" s="5" t="s">
        <v>14</v>
      </c>
      <c r="C5" s="3">
        <v>464.07080078125</v>
      </c>
      <c r="D5" s="3">
        <v>431.64630126953125</v>
      </c>
      <c r="E5" s="3">
        <v>400.57684326171875</v>
      </c>
      <c r="F5" s="3">
        <v>367.40646362304688</v>
      </c>
      <c r="G5" s="3">
        <v>333.67520141601563</v>
      </c>
      <c r="H5" s="3">
        <v>297.644287109375</v>
      </c>
      <c r="I5" s="3">
        <v>244.9730224609375</v>
      </c>
      <c r="J5" s="3">
        <v>171.63273620605469</v>
      </c>
      <c r="K5" s="3">
        <v>59.915393829345703</v>
      </c>
      <c r="L5" s="3">
        <v>-49.549041748046875</v>
      </c>
      <c r="M5" s="3">
        <v>-135.25567626953125</v>
      </c>
      <c r="N5" s="3">
        <v>-178.170166015625</v>
      </c>
      <c r="O5" s="3">
        <v>-206.34616088867188</v>
      </c>
      <c r="P5" s="3">
        <v>-218.82675170898438</v>
      </c>
      <c r="Q5" s="3">
        <v>-232.26628112792969</v>
      </c>
      <c r="R5" s="3">
        <v>-242.04922485351563</v>
      </c>
      <c r="S5" s="3">
        <v>-234.82308959960938</v>
      </c>
      <c r="T5" s="3">
        <v>-199.33207702636719</v>
      </c>
      <c r="V5" s="3"/>
      <c r="W5" s="3"/>
      <c r="X5" s="3"/>
      <c r="Y5" s="3"/>
      <c r="Z5" s="3"/>
      <c r="AC5" s="3">
        <f t="shared" si="0"/>
        <v>-242.04922485351563</v>
      </c>
    </row>
    <row r="6" spans="1:31" x14ac:dyDescent="0.25">
      <c r="A6" s="5">
        <v>6005</v>
      </c>
      <c r="B6" s="5" t="s">
        <v>13</v>
      </c>
      <c r="C6" s="3">
        <v>639.3065185546875</v>
      </c>
      <c r="D6" s="3">
        <v>597.6156005859375</v>
      </c>
      <c r="E6" s="3">
        <v>551.87701416015625</v>
      </c>
      <c r="F6" s="3">
        <v>488.138427734375</v>
      </c>
      <c r="G6" s="3">
        <v>426.01080322265625</v>
      </c>
      <c r="H6" s="3">
        <v>365.128173828125</v>
      </c>
      <c r="I6" s="3">
        <v>285.0731201171875</v>
      </c>
      <c r="J6" s="3">
        <v>171.98959350585938</v>
      </c>
      <c r="K6" s="3">
        <v>61.163066864013672</v>
      </c>
      <c r="L6" s="3">
        <v>-29.216585159301758</v>
      </c>
      <c r="M6" s="3">
        <v>-60.333705902099609</v>
      </c>
      <c r="N6" s="3">
        <v>-91.671234130859375</v>
      </c>
      <c r="O6" s="3">
        <v>-115.10757446289063</v>
      </c>
      <c r="P6" s="3">
        <v>-137.88177490234375</v>
      </c>
      <c r="Q6" s="3">
        <v>-163.06291198730469</v>
      </c>
      <c r="R6" s="3">
        <v>-185.251953125</v>
      </c>
      <c r="S6" s="3">
        <v>-204.92558288574219</v>
      </c>
      <c r="T6" s="3">
        <v>-216.9554443359375</v>
      </c>
      <c r="U6" s="3">
        <v>-216.12846374511719</v>
      </c>
      <c r="V6" s="3">
        <v>-207.89324951171875</v>
      </c>
      <c r="W6" s="3">
        <v>-179.87945556640625</v>
      </c>
      <c r="X6" s="3">
        <v>-148.58876037597656</v>
      </c>
      <c r="Y6" s="3"/>
      <c r="Z6" s="3"/>
      <c r="AA6" s="3"/>
      <c r="AB6" s="3"/>
      <c r="AC6" s="3">
        <f t="shared" si="0"/>
        <v>-216.9554443359375</v>
      </c>
    </row>
    <row r="7" spans="1:31" x14ac:dyDescent="0.25">
      <c r="A7" s="5">
        <v>6005</v>
      </c>
      <c r="B7" s="5" t="s">
        <v>12</v>
      </c>
      <c r="C7" s="3">
        <v>690.247802734375</v>
      </c>
      <c r="D7" s="3">
        <v>649.3232421875</v>
      </c>
      <c r="E7" s="3">
        <v>587.1856689453125</v>
      </c>
      <c r="F7" s="3">
        <v>526.30218505859375</v>
      </c>
      <c r="G7" s="3">
        <v>467.02813720703125</v>
      </c>
      <c r="H7" s="3">
        <v>408.69845581054688</v>
      </c>
      <c r="I7" s="3">
        <v>316.39974975585938</v>
      </c>
      <c r="J7" s="3">
        <v>203.75888061523438</v>
      </c>
      <c r="K7" s="3">
        <v>93.388839721679688</v>
      </c>
      <c r="L7" s="3">
        <v>25.47376823425293</v>
      </c>
      <c r="M7" s="3">
        <v>-6.2321033477783203</v>
      </c>
      <c r="N7" s="3">
        <v>-35.707412719726563</v>
      </c>
      <c r="O7" s="3">
        <v>-57.197040557861328</v>
      </c>
      <c r="P7" s="3">
        <v>-80.943382263183594</v>
      </c>
      <c r="Q7" s="3">
        <v>-104.93122100830078</v>
      </c>
      <c r="R7" s="3">
        <v>-125.673828125</v>
      </c>
      <c r="S7" s="3">
        <v>-144.16262817382813</v>
      </c>
      <c r="T7" s="3">
        <v>-149.70260620117188</v>
      </c>
      <c r="U7" s="3">
        <v>-146.53805541992188</v>
      </c>
      <c r="V7" s="3">
        <v>-132.09352111816406</v>
      </c>
      <c r="W7" s="3">
        <v>-97.503059387207031</v>
      </c>
      <c r="X7" s="3">
        <v>-53.865020751953125</v>
      </c>
      <c r="Y7" s="3"/>
      <c r="Z7" s="3"/>
      <c r="AA7" s="3"/>
      <c r="AC7" s="3">
        <f t="shared" si="0"/>
        <v>-149.70260620117188</v>
      </c>
    </row>
    <row r="8" spans="1:31" x14ac:dyDescent="0.25">
      <c r="A8" s="5">
        <v>6005</v>
      </c>
      <c r="B8" s="5" t="s">
        <v>15</v>
      </c>
      <c r="C8" s="3">
        <v>674.4879150390625</v>
      </c>
      <c r="D8" s="3">
        <v>617.174072265625</v>
      </c>
      <c r="E8" s="3">
        <v>551.87689208984375</v>
      </c>
      <c r="F8" s="3">
        <v>488.13815307617188</v>
      </c>
      <c r="G8" s="3">
        <v>426.01495361328125</v>
      </c>
      <c r="H8" s="3">
        <v>365.1300048828125</v>
      </c>
      <c r="I8" s="3">
        <v>285.07308959960938</v>
      </c>
      <c r="J8" s="3">
        <v>171.9896240234375</v>
      </c>
      <c r="K8" s="3">
        <v>71.799591064453125</v>
      </c>
      <c r="L8" s="3">
        <v>6.6438822746276855</v>
      </c>
      <c r="M8" s="3">
        <v>-22.974340438842773</v>
      </c>
      <c r="N8" s="3">
        <v>-51.550239562988281</v>
      </c>
      <c r="O8" s="3">
        <v>-71.027984619140625</v>
      </c>
      <c r="P8" s="3">
        <v>-91.099098205566406</v>
      </c>
      <c r="Q8" s="3">
        <v>-112.32566833496094</v>
      </c>
      <c r="R8" s="3">
        <v>-130.652587890625</v>
      </c>
      <c r="S8" s="3">
        <v>-146.27285766601563</v>
      </c>
      <c r="T8" s="3">
        <v>-149.09136962890625</v>
      </c>
      <c r="U8" s="3">
        <v>-140.79170227050781</v>
      </c>
      <c r="V8" s="3">
        <v>-120.06362915039063</v>
      </c>
      <c r="W8" s="3">
        <v>-67.526992797851563</v>
      </c>
      <c r="X8" s="3">
        <v>19.575193405151367</v>
      </c>
      <c r="AC8" s="3">
        <f t="shared" si="0"/>
        <v>-149.09136962890625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/>
      <c r="D11" s="3"/>
      <c r="E11" s="3"/>
      <c r="F11" s="3"/>
      <c r="G11" s="3"/>
      <c r="H11" s="3"/>
      <c r="I11" s="3"/>
      <c r="J11" s="3">
        <f t="shared" ref="C11:M11" si="1">+HLOOKUP(J$10,$C$2:$AB$8,$A11,FALSE)</f>
        <v>-183.04811096191406</v>
      </c>
      <c r="K11" s="3">
        <f t="shared" si="1"/>
        <v>-229.40240478515625</v>
      </c>
      <c r="L11" s="3">
        <f t="shared" si="1"/>
        <v>-257.68252563476563</v>
      </c>
      <c r="M11" s="3">
        <f t="shared" si="1"/>
        <v>-260.38949584960938</v>
      </c>
      <c r="N11" s="3">
        <f>+HLOOKUP(N$10,$C$2:$AB$8,$A11,FALSE)</f>
        <v>-249.23393249511719</v>
      </c>
      <c r="O11" s="3">
        <f>+HLOOKUP(O$10,$C$2:$AB$8,$A11,FALSE)</f>
        <v>-234.38446044921875</v>
      </c>
      <c r="P11" s="3">
        <f t="shared" ref="P11:AB16" si="2">+HLOOKUP(P$10,$C$2:$AB$8,$A11,FALSE)</f>
        <v>-220.698974609375</v>
      </c>
      <c r="Q11" s="3">
        <f t="shared" si="2"/>
        <v>-188.63325500488281</v>
      </c>
      <c r="R11" s="3">
        <f t="shared" si="2"/>
        <v>-145.43359375</v>
      </c>
      <c r="S11" s="3">
        <f t="shared" si="2"/>
        <v>-50.295291900634766</v>
      </c>
      <c r="T11" s="3">
        <f t="shared" si="2"/>
        <v>59.12347412109375</v>
      </c>
      <c r="U11" s="3">
        <f t="shared" si="2"/>
        <v>170.79399108886719</v>
      </c>
      <c r="V11" s="3">
        <f t="shared" si="2"/>
        <v>234.39906311035156</v>
      </c>
      <c r="W11" s="3">
        <f t="shared" si="2"/>
        <v>287.04641723632813</v>
      </c>
      <c r="X11" s="3">
        <f t="shared" si="2"/>
        <v>320.79656982421875</v>
      </c>
      <c r="Y11" s="3">
        <f t="shared" si="2"/>
        <v>355.59402465820313</v>
      </c>
      <c r="Z11" s="3">
        <f t="shared" si="2"/>
        <v>389.4068603515625</v>
      </c>
      <c r="AA11" s="3">
        <f t="shared" si="2"/>
        <v>421.47512817382813</v>
      </c>
      <c r="AB11" s="3">
        <f t="shared" si="2"/>
        <v>454.4586181640625</v>
      </c>
      <c r="AC11" s="3">
        <f>+MIN(C11:AB11)</f>
        <v>-260.38949584960938</v>
      </c>
      <c r="AE11" s="1">
        <f>+HLOOKUP($AC11,$C11:$AB$17,7,FALSE)</f>
        <v>0.95</v>
      </c>
    </row>
    <row r="12" spans="1:31" x14ac:dyDescent="0.25">
      <c r="A12" s="5">
        <f>+A11+1</f>
        <v>3</v>
      </c>
      <c r="B12" s="5" t="str">
        <f t="shared" ref="B12:B15" si="3">+B4</f>
        <v>ECO-BUR(2C) Con 4LT</v>
      </c>
      <c r="C12" s="3"/>
      <c r="D12" s="3"/>
      <c r="E12" s="3"/>
      <c r="F12" s="3"/>
      <c r="G12" s="3"/>
      <c r="H12" s="3"/>
      <c r="I12" s="3"/>
      <c r="J12" s="3"/>
      <c r="K12" s="3">
        <f t="shared" ref="C11:O16" si="4">+HLOOKUP(K$10,$C$2:$AB$8,$A12,FALSE)</f>
        <v>-144.08442687988281</v>
      </c>
      <c r="L12" s="3">
        <f t="shared" si="4"/>
        <v>-191.27444458007813</v>
      </c>
      <c r="M12" s="3">
        <f t="shared" si="4"/>
        <v>-206.53364562988281</v>
      </c>
      <c r="N12" s="3">
        <f t="shared" si="4"/>
        <v>-202.15576171875</v>
      </c>
      <c r="O12" s="3">
        <f t="shared" si="4"/>
        <v>-189.4097900390625</v>
      </c>
      <c r="P12" s="3">
        <f t="shared" si="2"/>
        <v>-180.48587036132813</v>
      </c>
      <c r="Q12" s="3">
        <f t="shared" si="2"/>
        <v>-143.49343872070313</v>
      </c>
      <c r="R12" s="3">
        <f t="shared" si="2"/>
        <v>-103.87007904052734</v>
      </c>
      <c r="S12" s="3">
        <f t="shared" si="2"/>
        <v>-32.677055358886719</v>
      </c>
      <c r="T12" s="3">
        <f t="shared" si="2"/>
        <v>76.471969604492188</v>
      </c>
      <c r="U12" s="3">
        <f t="shared" si="2"/>
        <v>187.86509704589844</v>
      </c>
      <c r="V12" s="3">
        <f t="shared" si="2"/>
        <v>269.9736328125</v>
      </c>
      <c r="W12" s="3">
        <f t="shared" si="2"/>
        <v>319.23202514648438</v>
      </c>
      <c r="X12" s="3">
        <f t="shared" si="2"/>
        <v>353.09402465820313</v>
      </c>
      <c r="Y12" s="3">
        <f t="shared" si="2"/>
        <v>387.34353637695313</v>
      </c>
      <c r="Z12" s="3">
        <f t="shared" si="2"/>
        <v>420.83233642578125</v>
      </c>
      <c r="AA12" s="3">
        <f t="shared" si="2"/>
        <v>453.73245239257813</v>
      </c>
      <c r="AB12" s="3">
        <f t="shared" si="2"/>
        <v>486.41958618164063</v>
      </c>
      <c r="AC12" s="3">
        <f t="shared" ref="AC12:AC16" si="5">+MIN(C12:AB12)</f>
        <v>-206.53364562988281</v>
      </c>
      <c r="AD12" s="3">
        <f>+$AC$11-AC12</f>
        <v>-53.855850219726563</v>
      </c>
      <c r="AE12" s="1">
        <f>+HLOOKUP($AC12,$C12:$AB$17,6,FALSE)</f>
        <v>0.95</v>
      </c>
    </row>
    <row r="13" spans="1:31" x14ac:dyDescent="0.25">
      <c r="A13" s="5">
        <f t="shared" ref="A13:A16" si="6">+A12+1</f>
        <v>4</v>
      </c>
      <c r="B13" s="5" t="str">
        <f t="shared" si="3"/>
        <v>VEL-DOM(5A) Con 4LT</v>
      </c>
      <c r="C13" s="3"/>
      <c r="D13" s="3"/>
      <c r="E13" s="3"/>
      <c r="F13" s="3"/>
      <c r="G13" s="3"/>
      <c r="H13" s="3"/>
      <c r="I13" s="3"/>
      <c r="J13" s="3"/>
      <c r="K13" s="3">
        <f t="shared" si="4"/>
        <v>-199.33207702636719</v>
      </c>
      <c r="L13" s="3">
        <f t="shared" si="4"/>
        <v>-234.82308959960938</v>
      </c>
      <c r="M13" s="3">
        <f t="shared" si="4"/>
        <v>-242.04922485351563</v>
      </c>
      <c r="N13" s="3">
        <f t="shared" si="4"/>
        <v>-232.26628112792969</v>
      </c>
      <c r="O13" s="3">
        <f t="shared" si="4"/>
        <v>-218.82675170898438</v>
      </c>
      <c r="P13" s="3">
        <f t="shared" si="2"/>
        <v>-206.34616088867188</v>
      </c>
      <c r="Q13" s="3">
        <f t="shared" si="2"/>
        <v>-178.170166015625</v>
      </c>
      <c r="R13" s="3">
        <f t="shared" si="2"/>
        <v>-135.25567626953125</v>
      </c>
      <c r="S13" s="3">
        <f t="shared" si="2"/>
        <v>-49.549041748046875</v>
      </c>
      <c r="T13" s="3">
        <f t="shared" si="2"/>
        <v>59.915393829345703</v>
      </c>
      <c r="U13" s="3">
        <f t="shared" si="2"/>
        <v>171.63273620605469</v>
      </c>
      <c r="V13" s="3">
        <f t="shared" si="2"/>
        <v>244.9730224609375</v>
      </c>
      <c r="W13" s="3">
        <f t="shared" si="2"/>
        <v>297.644287109375</v>
      </c>
      <c r="X13" s="3">
        <f t="shared" si="2"/>
        <v>333.67520141601563</v>
      </c>
      <c r="Y13" s="3">
        <f t="shared" si="2"/>
        <v>367.40646362304688</v>
      </c>
      <c r="Z13" s="3">
        <f t="shared" si="2"/>
        <v>400.57684326171875</v>
      </c>
      <c r="AA13" s="3">
        <f t="shared" si="2"/>
        <v>431.64630126953125</v>
      </c>
      <c r="AB13" s="3">
        <f t="shared" si="2"/>
        <v>464.07080078125</v>
      </c>
      <c r="AC13" s="3">
        <f t="shared" si="5"/>
        <v>-242.04922485351563</v>
      </c>
      <c r="AD13" s="3">
        <f t="shared" ref="AD13:AD16" si="7">+$AC$11-AC13</f>
        <v>-18.34027099609375</v>
      </c>
      <c r="AE13" s="1">
        <f>+HLOOKUP($AC13,$C13:$AB$17,5,FALSE)</f>
        <v>0.95</v>
      </c>
    </row>
    <row r="14" spans="1:31" x14ac:dyDescent="0.25">
      <c r="A14" s="5">
        <f t="shared" si="6"/>
        <v>5</v>
      </c>
      <c r="B14" s="5" t="str">
        <f t="shared" si="3"/>
        <v>BASE Sin 4LT</v>
      </c>
      <c r="C14" s="3"/>
      <c r="D14" s="3"/>
      <c r="E14" s="3"/>
      <c r="F14" s="3"/>
      <c r="G14" s="3">
        <f t="shared" si="4"/>
        <v>-148.58876037597656</v>
      </c>
      <c r="H14" s="3">
        <f t="shared" si="4"/>
        <v>-179.87945556640625</v>
      </c>
      <c r="I14" s="3">
        <f t="shared" si="4"/>
        <v>-207.89324951171875</v>
      </c>
      <c r="J14" s="3">
        <f t="shared" si="4"/>
        <v>-216.12846374511719</v>
      </c>
      <c r="K14" s="3">
        <f t="shared" si="4"/>
        <v>-216.9554443359375</v>
      </c>
      <c r="L14" s="3">
        <f t="shared" si="4"/>
        <v>-204.92558288574219</v>
      </c>
      <c r="M14" s="3">
        <f t="shared" si="4"/>
        <v>-185.251953125</v>
      </c>
      <c r="N14" s="3">
        <f t="shared" si="4"/>
        <v>-163.06291198730469</v>
      </c>
      <c r="O14" s="3">
        <f t="shared" si="4"/>
        <v>-137.88177490234375</v>
      </c>
      <c r="P14" s="3">
        <f t="shared" si="2"/>
        <v>-115.10757446289063</v>
      </c>
      <c r="Q14" s="3">
        <f t="shared" si="2"/>
        <v>-91.671234130859375</v>
      </c>
      <c r="R14" s="3">
        <f t="shared" si="2"/>
        <v>-60.333705902099609</v>
      </c>
      <c r="S14" s="3">
        <f t="shared" si="2"/>
        <v>-29.216585159301758</v>
      </c>
      <c r="T14" s="3">
        <f t="shared" si="2"/>
        <v>61.163066864013672</v>
      </c>
      <c r="U14" s="3">
        <f t="shared" si="2"/>
        <v>171.98959350585938</v>
      </c>
      <c r="V14" s="3">
        <f t="shared" si="2"/>
        <v>285.0731201171875</v>
      </c>
      <c r="W14" s="3">
        <f t="shared" si="2"/>
        <v>365.128173828125</v>
      </c>
      <c r="X14" s="3">
        <f t="shared" si="2"/>
        <v>426.01080322265625</v>
      </c>
      <c r="Y14" s="3">
        <f t="shared" si="2"/>
        <v>488.138427734375</v>
      </c>
      <c r="Z14" s="3">
        <f t="shared" si="2"/>
        <v>551.87701416015625</v>
      </c>
      <c r="AA14" s="3">
        <f t="shared" si="2"/>
        <v>597.6156005859375</v>
      </c>
      <c r="AB14" s="3">
        <f t="shared" si="2"/>
        <v>639.3065185546875</v>
      </c>
      <c r="AC14" s="3">
        <f t="shared" si="5"/>
        <v>-216.9554443359375</v>
      </c>
      <c r="AD14" s="3">
        <f t="shared" si="7"/>
        <v>-43.434051513671875</v>
      </c>
      <c r="AE14" s="1">
        <f>+HLOOKUP($AC14,$C14:$AB$17,4,FALSE)</f>
        <v>0.93</v>
      </c>
    </row>
    <row r="15" spans="1:31" x14ac:dyDescent="0.25">
      <c r="A15" s="5">
        <f t="shared" si="6"/>
        <v>6</v>
      </c>
      <c r="B15" s="5" t="str">
        <f t="shared" si="3"/>
        <v>ECO-BUR(2C) Sin 4LT</v>
      </c>
      <c r="C15" s="3"/>
      <c r="D15" s="3"/>
      <c r="E15" s="3"/>
      <c r="F15" s="3"/>
      <c r="G15" s="3">
        <f t="shared" si="4"/>
        <v>-53.865020751953125</v>
      </c>
      <c r="H15" s="3">
        <f t="shared" si="4"/>
        <v>-97.503059387207031</v>
      </c>
      <c r="I15" s="3">
        <f t="shared" si="4"/>
        <v>-132.09352111816406</v>
      </c>
      <c r="J15" s="3">
        <f t="shared" si="4"/>
        <v>-146.53805541992188</v>
      </c>
      <c r="K15" s="3">
        <f t="shared" si="4"/>
        <v>-149.70260620117188</v>
      </c>
      <c r="L15" s="3">
        <f t="shared" si="4"/>
        <v>-144.16262817382813</v>
      </c>
      <c r="M15" s="3">
        <f t="shared" si="4"/>
        <v>-125.673828125</v>
      </c>
      <c r="N15" s="3">
        <f t="shared" si="4"/>
        <v>-104.93122100830078</v>
      </c>
      <c r="O15" s="3">
        <f t="shared" si="4"/>
        <v>-80.943382263183594</v>
      </c>
      <c r="P15" s="3">
        <f t="shared" si="2"/>
        <v>-57.197040557861328</v>
      </c>
      <c r="Q15" s="3">
        <f t="shared" si="2"/>
        <v>-35.707412719726563</v>
      </c>
      <c r="R15" s="3">
        <f t="shared" si="2"/>
        <v>-6.2321033477783203</v>
      </c>
      <c r="S15" s="3">
        <f t="shared" si="2"/>
        <v>25.47376823425293</v>
      </c>
      <c r="T15" s="3">
        <f t="shared" si="2"/>
        <v>93.388839721679688</v>
      </c>
      <c r="U15" s="3">
        <f t="shared" si="2"/>
        <v>203.75888061523438</v>
      </c>
      <c r="V15" s="3">
        <f t="shared" si="2"/>
        <v>316.39974975585938</v>
      </c>
      <c r="W15" s="3">
        <f t="shared" si="2"/>
        <v>408.69845581054688</v>
      </c>
      <c r="X15" s="3">
        <f t="shared" si="2"/>
        <v>467.02813720703125</v>
      </c>
      <c r="Y15" s="3">
        <f t="shared" si="2"/>
        <v>526.30218505859375</v>
      </c>
      <c r="Z15" s="3">
        <f t="shared" si="2"/>
        <v>587.1856689453125</v>
      </c>
      <c r="AA15" s="3">
        <f t="shared" si="2"/>
        <v>649.3232421875</v>
      </c>
      <c r="AB15" s="3">
        <f t="shared" si="2"/>
        <v>690.247802734375</v>
      </c>
      <c r="AC15" s="3">
        <f t="shared" si="5"/>
        <v>-149.70260620117188</v>
      </c>
      <c r="AD15" s="3">
        <f t="shared" si="7"/>
        <v>-110.6868896484375</v>
      </c>
      <c r="AE15" s="1">
        <f>+HLOOKUP($AC15,$C15:$AB$17,3,FALSE)</f>
        <v>0.93</v>
      </c>
    </row>
    <row r="16" spans="1:31" x14ac:dyDescent="0.25">
      <c r="A16" s="5">
        <f t="shared" si="6"/>
        <v>7</v>
      </c>
      <c r="B16" s="5" t="str">
        <f>+B8</f>
        <v>VEL-DOM(5A) Sin 4LT</v>
      </c>
      <c r="C16" s="3"/>
      <c r="D16" s="3"/>
      <c r="E16" s="3"/>
      <c r="F16" s="3"/>
      <c r="G16" s="3">
        <f t="shared" si="4"/>
        <v>19.575193405151367</v>
      </c>
      <c r="H16" s="3">
        <f t="shared" si="4"/>
        <v>-67.526992797851563</v>
      </c>
      <c r="I16" s="3">
        <f t="shared" si="4"/>
        <v>-120.06362915039063</v>
      </c>
      <c r="J16" s="3">
        <f t="shared" si="4"/>
        <v>-140.79170227050781</v>
      </c>
      <c r="K16" s="3">
        <f t="shared" si="4"/>
        <v>-149.09136962890625</v>
      </c>
      <c r="L16" s="3">
        <f t="shared" si="4"/>
        <v>-146.27285766601563</v>
      </c>
      <c r="M16" s="3">
        <f t="shared" si="4"/>
        <v>-130.652587890625</v>
      </c>
      <c r="N16" s="3">
        <f t="shared" si="4"/>
        <v>-112.32566833496094</v>
      </c>
      <c r="O16" s="3">
        <f t="shared" si="4"/>
        <v>-91.099098205566406</v>
      </c>
      <c r="P16" s="3">
        <f t="shared" si="2"/>
        <v>-71.027984619140625</v>
      </c>
      <c r="Q16" s="3">
        <f t="shared" si="2"/>
        <v>-51.550239562988281</v>
      </c>
      <c r="R16" s="3">
        <f t="shared" si="2"/>
        <v>-22.974340438842773</v>
      </c>
      <c r="S16" s="3">
        <f t="shared" si="2"/>
        <v>6.6438822746276855</v>
      </c>
      <c r="T16" s="3">
        <f t="shared" si="2"/>
        <v>71.799591064453125</v>
      </c>
      <c r="U16" s="3">
        <f t="shared" si="2"/>
        <v>171.9896240234375</v>
      </c>
      <c r="V16" s="3">
        <f t="shared" si="2"/>
        <v>285.07308959960938</v>
      </c>
      <c r="W16" s="3">
        <f t="shared" si="2"/>
        <v>365.1300048828125</v>
      </c>
      <c r="X16" s="3">
        <f t="shared" si="2"/>
        <v>426.01495361328125</v>
      </c>
      <c r="Y16" s="3">
        <f t="shared" si="2"/>
        <v>488.13815307617188</v>
      </c>
      <c r="Z16" s="3">
        <f t="shared" si="2"/>
        <v>551.87689208984375</v>
      </c>
      <c r="AA16" s="3">
        <f t="shared" si="2"/>
        <v>617.174072265625</v>
      </c>
      <c r="AB16" s="3">
        <f t="shared" si="2"/>
        <v>674.4879150390625</v>
      </c>
      <c r="AC16" s="3">
        <f t="shared" si="5"/>
        <v>-149.09136962890625</v>
      </c>
      <c r="AD16" s="3">
        <f t="shared" si="7"/>
        <v>-111.29812622070313</v>
      </c>
      <c r="AE16" s="1">
        <f>+HLOOKUP($AC16,$C16:$AB$17,2,FALSE)</f>
        <v>0.93</v>
      </c>
    </row>
    <row r="17" spans="3:28" x14ac:dyDescent="0.25">
      <c r="C17" s="3">
        <f>+C10</f>
        <v>0.85</v>
      </c>
      <c r="D17" s="3">
        <f t="shared" ref="D17:AB17" si="8">+D10</f>
        <v>0.86</v>
      </c>
      <c r="E17" s="3">
        <f t="shared" si="8"/>
        <v>0.87</v>
      </c>
      <c r="F17" s="3">
        <f t="shared" si="8"/>
        <v>0.88</v>
      </c>
      <c r="G17" s="3">
        <f t="shared" si="8"/>
        <v>0.89</v>
      </c>
      <c r="H17" s="3">
        <f t="shared" si="8"/>
        <v>0.9</v>
      </c>
      <c r="I17" s="3">
        <f t="shared" si="8"/>
        <v>0.91</v>
      </c>
      <c r="J17" s="3">
        <f t="shared" si="8"/>
        <v>0.92</v>
      </c>
      <c r="K17" s="3">
        <f t="shared" si="8"/>
        <v>0.93</v>
      </c>
      <c r="L17" s="3">
        <f t="shared" si="8"/>
        <v>0.94</v>
      </c>
      <c r="M17" s="3">
        <f t="shared" si="8"/>
        <v>0.95</v>
      </c>
      <c r="N17" s="3">
        <f t="shared" si="8"/>
        <v>0.96</v>
      </c>
      <c r="O17" s="3">
        <f t="shared" si="8"/>
        <v>0.97</v>
      </c>
      <c r="P17" s="3">
        <f t="shared" si="8"/>
        <v>0.98</v>
      </c>
      <c r="Q17" s="3">
        <f t="shared" si="8"/>
        <v>0.99</v>
      </c>
      <c r="R17" s="3">
        <f t="shared" si="8"/>
        <v>1</v>
      </c>
      <c r="S17" s="3">
        <f t="shared" si="8"/>
        <v>1.01</v>
      </c>
      <c r="T17" s="3">
        <f t="shared" si="8"/>
        <v>1.02</v>
      </c>
      <c r="U17" s="3">
        <f t="shared" si="8"/>
        <v>1.03</v>
      </c>
      <c r="V17" s="3">
        <f t="shared" si="8"/>
        <v>1.04</v>
      </c>
      <c r="W17" s="3">
        <f t="shared" si="8"/>
        <v>1.05</v>
      </c>
      <c r="X17" s="3">
        <f t="shared" si="8"/>
        <v>1.06</v>
      </c>
      <c r="Y17" s="3">
        <f t="shared" si="8"/>
        <v>1.07</v>
      </c>
      <c r="Z17" s="3">
        <f t="shared" si="8"/>
        <v>1.08</v>
      </c>
      <c r="AA17" s="3">
        <f t="shared" si="8"/>
        <v>1.0900000000000001</v>
      </c>
      <c r="AB17" s="3">
        <f t="shared" si="8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3" priority="4" operator="equal">
      <formula>$AC11</formula>
    </cfRule>
  </conditionalFormatting>
  <conditionalFormatting sqref="C3:AB3 Q4:W8">
    <cfRule type="cellIs" dxfId="2" priority="3" operator="equal">
      <formula>$AC3</formula>
    </cfRule>
  </conditionalFormatting>
  <conditionalFormatting sqref="C4:P6 X4:AB6">
    <cfRule type="cellIs" dxfId="1" priority="2" operator="equal">
      <formula>$AC4</formula>
    </cfRule>
  </conditionalFormatting>
  <conditionalFormatting sqref="C7:P8 X7:AB8">
    <cfRule type="cellIs" dxfId="0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Ernesto Rosales</cp:lastModifiedBy>
  <dcterms:created xsi:type="dcterms:W3CDTF">2019-02-01T14:51:08Z</dcterms:created>
  <dcterms:modified xsi:type="dcterms:W3CDTF">2019-10-01T16:39:54Z</dcterms:modified>
</cp:coreProperties>
</file>