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sales\Desktop\2019\PESIN2019\2028-ALTA\QV\"/>
    </mc:Choice>
  </mc:AlternateContent>
  <bookViews>
    <workbookView xWindow="0" yWindow="0" windowWidth="17970" windowHeight="8220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G14" i="6"/>
  <c r="H14" i="6"/>
  <c r="I14" i="6"/>
  <c r="J14" i="6"/>
  <c r="K14" i="6"/>
  <c r="L14" i="6"/>
  <c r="M14" i="6"/>
  <c r="L15" i="6"/>
  <c r="M15" i="6"/>
  <c r="F16" i="6"/>
  <c r="G16" i="6"/>
  <c r="H16" i="6"/>
  <c r="I16" i="6"/>
  <c r="J16" i="6"/>
  <c r="K16" i="6"/>
  <c r="L16" i="6"/>
  <c r="M16" i="6"/>
  <c r="F14" i="5"/>
  <c r="G14" i="5"/>
  <c r="H14" i="5"/>
  <c r="I14" i="5"/>
  <c r="J14" i="5"/>
  <c r="K14" i="5"/>
  <c r="L14" i="5"/>
  <c r="M14" i="5"/>
  <c r="L15" i="5"/>
  <c r="M15" i="5"/>
  <c r="G16" i="5"/>
  <c r="H16" i="5"/>
  <c r="I16" i="5"/>
  <c r="J16" i="5"/>
  <c r="K16" i="5"/>
  <c r="L16" i="5"/>
  <c r="M16" i="5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H11" i="6" l="1"/>
  <c r="I11" i="6"/>
  <c r="J11" i="6"/>
  <c r="H13" i="6"/>
  <c r="I13" i="6"/>
  <c r="J13" i="6"/>
  <c r="E13" i="5"/>
  <c r="F13" i="5"/>
  <c r="G13" i="5"/>
  <c r="H13" i="5"/>
  <c r="C13" i="1"/>
  <c r="D13" i="1"/>
  <c r="E13" i="1"/>
  <c r="F13" i="1"/>
  <c r="D11" i="5" l="1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C11" i="1" l="1"/>
  <c r="D11" i="1"/>
  <c r="E11" i="1"/>
  <c r="N14" i="5" l="1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J12" i="1"/>
  <c r="K12" i="1"/>
  <c r="L12" i="1"/>
  <c r="M12" i="1"/>
  <c r="G13" i="1"/>
  <c r="H13" i="1"/>
  <c r="I13" i="1"/>
  <c r="J13" i="1"/>
  <c r="K13" i="1"/>
  <c r="L13" i="1"/>
  <c r="M13" i="1"/>
  <c r="F11" i="1"/>
  <c r="G11" i="1"/>
  <c r="H11" i="1"/>
  <c r="I11" i="1"/>
  <c r="J11" i="1"/>
  <c r="K11" i="1"/>
  <c r="L11" i="1"/>
  <c r="M11" i="1"/>
  <c r="O11" i="1"/>
  <c r="N12" i="1"/>
  <c r="N13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S14" i="6"/>
  <c r="AB14" i="6"/>
  <c r="X14" i="6"/>
  <c r="T14" i="6"/>
  <c r="P14" i="6"/>
  <c r="W14" i="6"/>
  <c r="A15" i="6"/>
  <c r="Z14" i="6"/>
  <c r="V14" i="6"/>
  <c r="R14" i="6"/>
  <c r="N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S16" i="6"/>
  <c r="AB16" i="6"/>
  <c r="X16" i="6"/>
  <c r="T16" i="6"/>
  <c r="P16" i="6"/>
  <c r="AA16" i="6"/>
  <c r="O16" i="6"/>
  <c r="Z16" i="6"/>
  <c r="V16" i="6"/>
  <c r="R16" i="6"/>
  <c r="N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O15" i="5"/>
  <c r="N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R16" i="5"/>
  <c r="AB16" i="5"/>
  <c r="X16" i="5"/>
  <c r="T16" i="5"/>
  <c r="P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<sst xmlns="http://schemas.openxmlformats.org/spreadsheetml/2006/main" count="46" uniqueCount="20">
  <si>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</si>
  <si>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</si>
  <si>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</si>
  <si>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</si>
  <si>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</si>
  <si>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</si>
  <si>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</si>
  <si>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</si>
  <si>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</si>
  <si>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</si>
  <si>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</si>
  <si>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</si>
  <si>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ECO-BUR(2C) Sin 4LT</t>
  </si>
  <si>
    <t>BASE Sin 4LT</t>
  </si>
  <si>
    <t>VEL-DOM(5A) Con 4LT</t>
  </si>
  <si>
    <t>VEL-DOM(5A) Sin 4LT</t>
  </si>
  <si>
    <t>PAN-CHI(3A) Con 4LT</t>
  </si>
  <si>
    <t>CHO-ANT(0A) Con 4LT</t>
  </si>
  <si>
    <t>PAN-CHI(3A) Sin 4LT</t>
  </si>
  <si>
    <t>CHO-ANT(0A)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</si>
</sst>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27.244222640991211</c:v>
                </c:pt>
                <c:pt idx="1">
                  <c:v>-18.141702651977539</c:v>
                </c:pt>
                <c:pt idx="2">
                  <c:v>-61.64678955078125</c:v>
                </c:pt>
                <c:pt idx="3">
                  <c:v>-97.047576904296875</c:v>
                </c:pt>
                <c:pt idx="4">
                  <c:v>-123.54960632324219</c:v>
                </c:pt>
                <c:pt idx="5">
                  <c:v>-147.43875122070313</c:v>
                </c:pt>
                <c:pt idx="6">
                  <c:v>-161.497802734375</c:v>
                </c:pt>
                <c:pt idx="7">
                  <c:v>-170.63287353515625</c:v>
                </c:pt>
                <c:pt idx="8">
                  <c:v>-171.29574584960938</c:v>
                </c:pt>
                <c:pt idx="9">
                  <c:v>-161.3951416015625</c:v>
                </c:pt>
                <c:pt idx="10">
                  <c:v>-146.73568725585938</c:v>
                </c:pt>
                <c:pt idx="11">
                  <c:v>-132.93464660644531</c:v>
                </c:pt>
                <c:pt idx="12">
                  <c:v>-117.54015350341797</c:v>
                </c:pt>
                <c:pt idx="13">
                  <c:v>-101.82988739013672</c:v>
                </c:pt>
                <c:pt idx="14">
                  <c:v>-84.371536254882813</c:v>
                </c:pt>
                <c:pt idx="15">
                  <c:v>-54.950313568115234</c:v>
                </c:pt>
                <c:pt idx="16">
                  <c:v>3.5582971572875977</c:v>
                </c:pt>
                <c:pt idx="17">
                  <c:v>108.75708770751953</c:v>
                </c:pt>
                <c:pt idx="18">
                  <c:v>208.55094909667969</c:v>
                </c:pt>
                <c:pt idx="19">
                  <c:v>244.16897583007813</c:v>
                </c:pt>
                <c:pt idx="20">
                  <c:v>280.40902709960938</c:v>
                </c:pt>
                <c:pt idx="21">
                  <c:v>318.00701904296875</c:v>
                </c:pt>
                <c:pt idx="22">
                  <c:v>356.97763061523438</c:v>
                </c:pt>
                <c:pt idx="23">
                  <c:v>396.58294677734375</c:v>
                </c:pt>
                <c:pt idx="24">
                  <c:v>435.41854858398438</c:v>
                </c:pt>
                <c:pt idx="25">
                  <c:v>462.99786376953125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PAN-CHI(3A)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7">
                  <c:v>-24.742452621459961</c:v>
                </c:pt>
                <c:pt idx="8">
                  <c:v>-36.813510894775391</c:v>
                </c:pt>
                <c:pt idx="9">
                  <c:v>-41.151741027832031</c:v>
                </c:pt>
                <c:pt idx="10">
                  <c:v>-38.519634246826172</c:v>
                </c:pt>
                <c:pt idx="11">
                  <c:v>-33.583038330078125</c:v>
                </c:pt>
                <c:pt idx="12">
                  <c:v>-26.266727447509766</c:v>
                </c:pt>
                <c:pt idx="13">
                  <c:v>-18.705909729003906</c:v>
                </c:pt>
                <c:pt idx="14">
                  <c:v>-12.315937995910645</c:v>
                </c:pt>
                <c:pt idx="15">
                  <c:v>9.7201337814331055</c:v>
                </c:pt>
                <c:pt idx="16">
                  <c:v>61.20379638671875</c:v>
                </c:pt>
                <c:pt idx="17">
                  <c:v>163.877197265625</c:v>
                </c:pt>
                <c:pt idx="18">
                  <c:v>264.14581298828125</c:v>
                </c:pt>
                <c:pt idx="19">
                  <c:v>297.296875</c:v>
                </c:pt>
                <c:pt idx="20">
                  <c:v>331.15838623046875</c:v>
                </c:pt>
                <c:pt idx="21">
                  <c:v>366.849365234375</c:v>
                </c:pt>
                <c:pt idx="22">
                  <c:v>404.07510375976563</c:v>
                </c:pt>
                <c:pt idx="23">
                  <c:v>442.71401977539063</c:v>
                </c:pt>
                <c:pt idx="24">
                  <c:v>482.81582641601563</c:v>
                </c:pt>
                <c:pt idx="25">
                  <c:v>513.85888671875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125.56092834472656</c:v>
                </c:pt>
                <c:pt idx="1">
                  <c:v>70.703384399414063</c:v>
                </c:pt>
                <c:pt idx="2">
                  <c:v>17.327890396118164</c:v>
                </c:pt>
                <c:pt idx="3">
                  <c:v>-22.401914596557617</c:v>
                </c:pt>
                <c:pt idx="4">
                  <c:v>-58.749835968017578</c:v>
                </c:pt>
                <c:pt idx="5">
                  <c:v>-88.611465454101563</c:v>
                </c:pt>
                <c:pt idx="6">
                  <c:v>-115.30954742431641</c:v>
                </c:pt>
                <c:pt idx="7">
                  <c:v>-137.67727661132813</c:v>
                </c:pt>
                <c:pt idx="8">
                  <c:v>-150.69627380371094</c:v>
                </c:pt>
                <c:pt idx="9">
                  <c:v>-161.04278564453125</c:v>
                </c:pt>
                <c:pt idx="10">
                  <c:v>-161.13623046875</c:v>
                </c:pt>
                <c:pt idx="11">
                  <c:v>-155.01519775390625</c:v>
                </c:pt>
                <c:pt idx="12">
                  <c:v>-147.34233093261719</c:v>
                </c:pt>
                <c:pt idx="13">
                  <c:v>-135.35452270507813</c:v>
                </c:pt>
                <c:pt idx="14">
                  <c:v>-120.88880920410156</c:v>
                </c:pt>
                <c:pt idx="15">
                  <c:v>-105.07015228271484</c:v>
                </c:pt>
                <c:pt idx="16">
                  <c:v>-79.62432861328125</c:v>
                </c:pt>
                <c:pt idx="17">
                  <c:v>-41.497726440429688</c:v>
                </c:pt>
                <c:pt idx="18">
                  <c:v>69.776496887207031</c:v>
                </c:pt>
                <c:pt idx="19">
                  <c:v>183.5802001953125</c:v>
                </c:pt>
                <c:pt idx="20">
                  <c:v>217.35067749023438</c:v>
                </c:pt>
                <c:pt idx="21">
                  <c:v>262.29885864257813</c:v>
                </c:pt>
                <c:pt idx="22">
                  <c:v>309.03399658203125</c:v>
                </c:pt>
                <c:pt idx="23">
                  <c:v>357.16690063476563</c:v>
                </c:pt>
                <c:pt idx="24">
                  <c:v>406.23822021484375</c:v>
                </c:pt>
                <c:pt idx="25">
                  <c:v>446.82345581054688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PAN-CHI(3A)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7">
                  <c:v>10.140013694763184</c:v>
                </c:pt>
                <c:pt idx="8">
                  <c:v>-12.307048797607422</c:v>
                </c:pt>
                <c:pt idx="9">
                  <c:v>-37.010951995849609</c:v>
                </c:pt>
                <c:pt idx="10">
                  <c:v>-50.660991668701172</c:v>
                </c:pt>
                <c:pt idx="11">
                  <c:v>-54.206275939941406</c:v>
                </c:pt>
                <c:pt idx="12">
                  <c:v>-54.381446838378906</c:v>
                </c:pt>
                <c:pt idx="13">
                  <c:v>-50.668724060058594</c:v>
                </c:pt>
                <c:pt idx="14">
                  <c:v>-44.434162139892578</c:v>
                </c:pt>
                <c:pt idx="15">
                  <c:v>-36.10516357421875</c:v>
                </c:pt>
                <c:pt idx="16">
                  <c:v>-17.22245979309082</c:v>
                </c:pt>
                <c:pt idx="17">
                  <c:v>13.304424285888672</c:v>
                </c:pt>
                <c:pt idx="18">
                  <c:v>122.32749176025391</c:v>
                </c:pt>
                <c:pt idx="19">
                  <c:v>233.93270874023438</c:v>
                </c:pt>
                <c:pt idx="20">
                  <c:v>269.65499877929688</c:v>
                </c:pt>
                <c:pt idx="21">
                  <c:v>309.02197265625</c:v>
                </c:pt>
                <c:pt idx="22">
                  <c:v>354.12725830078125</c:v>
                </c:pt>
                <c:pt idx="23">
                  <c:v>400.74456787109375</c:v>
                </c:pt>
                <c:pt idx="24">
                  <c:v>448.84857177734375</c:v>
                </c:pt>
                <c:pt idx="25">
                  <c:v>491.364990234375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CHO-ANT(0A)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100.80971527099609</c:v>
                      </c:pt>
                      <c:pt idx="1">
                        <c:v>53.484378814697266</c:v>
                      </c:pt>
                      <c:pt idx="2">
                        <c:v>6.9131603240966797</c:v>
                      </c:pt>
                      <c:pt idx="3">
                        <c:v>-33.263088226318359</c:v>
                      </c:pt>
                      <c:pt idx="4">
                        <c:v>-63.463382720947266</c:v>
                      </c:pt>
                      <c:pt idx="5">
                        <c:v>-89.413703918457031</c:v>
                      </c:pt>
                      <c:pt idx="6">
                        <c:v>-109.61257171630859</c:v>
                      </c:pt>
                      <c:pt idx="7">
                        <c:v>-119.32341003417969</c:v>
                      </c:pt>
                      <c:pt idx="8">
                        <c:v>-122.48675537109375</c:v>
                      </c:pt>
                      <c:pt idx="9">
                        <c:v>-114.97476959228516</c:v>
                      </c:pt>
                      <c:pt idx="10">
                        <c:v>-101.6424560546875</c:v>
                      </c:pt>
                      <c:pt idx="11">
                        <c:v>-88.132858276367188</c:v>
                      </c:pt>
                      <c:pt idx="12">
                        <c:v>-75.093284606933594</c:v>
                      </c:pt>
                      <c:pt idx="13">
                        <c:v>-59.715671539306641</c:v>
                      </c:pt>
                      <c:pt idx="14">
                        <c:v>-45.075096130371094</c:v>
                      </c:pt>
                      <c:pt idx="15">
                        <c:v>-20.440080642700195</c:v>
                      </c:pt>
                      <c:pt idx="16">
                        <c:v>16.530326843261719</c:v>
                      </c:pt>
                      <c:pt idx="17">
                        <c:v>121.50940704345703</c:v>
                      </c:pt>
                      <c:pt idx="18">
                        <c:v>229.03764343261719</c:v>
                      </c:pt>
                      <c:pt idx="19">
                        <c:v>274.3160400390625</c:v>
                      </c:pt>
                      <c:pt idx="20">
                        <c:v>308.6053466796875</c:v>
                      </c:pt>
                      <c:pt idx="21">
                        <c:v>344.194580078125</c:v>
                      </c:pt>
                      <c:pt idx="22">
                        <c:v>381.067138671875</c:v>
                      </c:pt>
                      <c:pt idx="23">
                        <c:v>418.63311767578125</c:v>
                      </c:pt>
                      <c:pt idx="24">
                        <c:v>455.46603393554688</c:v>
                      </c:pt>
                      <c:pt idx="25">
                        <c:v>491.5133056640625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CHO-ANT(0A)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233.90249633789063</c:v>
                      </c:pt>
                      <c:pt idx="1">
                        <c:v>162.788330078125</c:v>
                      </c:pt>
                      <c:pt idx="2">
                        <c:v>102.20553588867188</c:v>
                      </c:pt>
                      <c:pt idx="3">
                        <c:v>46.080364227294922</c:v>
                      </c:pt>
                      <c:pt idx="4">
                        <c:v>5.4267101287841797</c:v>
                      </c:pt>
                      <c:pt idx="5">
                        <c:v>-28.60078239440918</c:v>
                      </c:pt>
                      <c:pt idx="6">
                        <c:v>-57.832412719726563</c:v>
                      </c:pt>
                      <c:pt idx="7">
                        <c:v>-84.078742980957031</c:v>
                      </c:pt>
                      <c:pt idx="8">
                        <c:v>-99.858322143554688</c:v>
                      </c:pt>
                      <c:pt idx="9">
                        <c:v>-112.18323516845703</c:v>
                      </c:pt>
                      <c:pt idx="10">
                        <c:v>-117.26597595214844</c:v>
                      </c:pt>
                      <c:pt idx="11">
                        <c:v>-112.07840728759766</c:v>
                      </c:pt>
                      <c:pt idx="12">
                        <c:v>-105.11038208007813</c:v>
                      </c:pt>
                      <c:pt idx="13">
                        <c:v>-93.790145874023438</c:v>
                      </c:pt>
                      <c:pt idx="14">
                        <c:v>-79.897590637207031</c:v>
                      </c:pt>
                      <c:pt idx="15">
                        <c:v>-64.643180847167969</c:v>
                      </c:pt>
                      <c:pt idx="16">
                        <c:v>-39.650730133056641</c:v>
                      </c:pt>
                      <c:pt idx="17">
                        <c:v>-13.218023300170898</c:v>
                      </c:pt>
                      <c:pt idx="18">
                        <c:v>84.641395568847656</c:v>
                      </c:pt>
                      <c:pt idx="19">
                        <c:v>198.44935607910156</c:v>
                      </c:pt>
                      <c:pt idx="20">
                        <c:v>256.43353271484375</c:v>
                      </c:pt>
                      <c:pt idx="21">
                        <c:v>288.35281372070313</c:v>
                      </c:pt>
                      <c:pt idx="22">
                        <c:v>329.8121337890625</c:v>
                      </c:pt>
                      <c:pt idx="23">
                        <c:v>376.07339477539063</c:v>
                      </c:pt>
                      <c:pt idx="24">
                        <c:v>423.261962890625</c:v>
                      </c:pt>
                      <c:pt idx="25">
                        <c:v>462.05361938476563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27.244222640991211</c:v>
                </c:pt>
                <c:pt idx="1">
                  <c:v>-18.141702651977539</c:v>
                </c:pt>
                <c:pt idx="2">
                  <c:v>-61.64678955078125</c:v>
                </c:pt>
                <c:pt idx="3">
                  <c:v>-97.047576904296875</c:v>
                </c:pt>
                <c:pt idx="4">
                  <c:v>-123.54960632324219</c:v>
                </c:pt>
                <c:pt idx="5">
                  <c:v>-147.43875122070313</c:v>
                </c:pt>
                <c:pt idx="6">
                  <c:v>-161.497802734375</c:v>
                </c:pt>
                <c:pt idx="7">
                  <c:v>-170.63287353515625</c:v>
                </c:pt>
                <c:pt idx="8">
                  <c:v>-171.29574584960938</c:v>
                </c:pt>
                <c:pt idx="9">
                  <c:v>-161.3951416015625</c:v>
                </c:pt>
                <c:pt idx="10">
                  <c:v>-146.73568725585938</c:v>
                </c:pt>
                <c:pt idx="11">
                  <c:v>-132.93464660644531</c:v>
                </c:pt>
                <c:pt idx="12">
                  <c:v>-117.54015350341797</c:v>
                </c:pt>
                <c:pt idx="13">
                  <c:v>-101.82988739013672</c:v>
                </c:pt>
                <c:pt idx="14">
                  <c:v>-84.371536254882813</c:v>
                </c:pt>
                <c:pt idx="15">
                  <c:v>-54.950313568115234</c:v>
                </c:pt>
                <c:pt idx="16">
                  <c:v>3.5582971572875977</c:v>
                </c:pt>
                <c:pt idx="17">
                  <c:v>108.75708770751953</c:v>
                </c:pt>
                <c:pt idx="18">
                  <c:v>208.55094909667969</c:v>
                </c:pt>
                <c:pt idx="19">
                  <c:v>244.16897583007813</c:v>
                </c:pt>
                <c:pt idx="20">
                  <c:v>280.40902709960938</c:v>
                </c:pt>
                <c:pt idx="21">
                  <c:v>318.00701904296875</c:v>
                </c:pt>
                <c:pt idx="22">
                  <c:v>356.97763061523438</c:v>
                </c:pt>
                <c:pt idx="23">
                  <c:v>396.58294677734375</c:v>
                </c:pt>
                <c:pt idx="24">
                  <c:v>435.41854858398438</c:v>
                </c:pt>
                <c:pt idx="25">
                  <c:v>462.99786376953125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CHO-ANT(0A)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100.80971527099609</c:v>
                </c:pt>
                <c:pt idx="1">
                  <c:v>53.484378814697266</c:v>
                </c:pt>
                <c:pt idx="2">
                  <c:v>6.9131603240966797</c:v>
                </c:pt>
                <c:pt idx="3">
                  <c:v>-33.263088226318359</c:v>
                </c:pt>
                <c:pt idx="4">
                  <c:v>-63.463382720947266</c:v>
                </c:pt>
                <c:pt idx="5">
                  <c:v>-89.413703918457031</c:v>
                </c:pt>
                <c:pt idx="6">
                  <c:v>-109.61257171630859</c:v>
                </c:pt>
                <c:pt idx="7">
                  <c:v>-119.32341003417969</c:v>
                </c:pt>
                <c:pt idx="8">
                  <c:v>-122.48675537109375</c:v>
                </c:pt>
                <c:pt idx="9">
                  <c:v>-114.97476959228516</c:v>
                </c:pt>
                <c:pt idx="10">
                  <c:v>-101.6424560546875</c:v>
                </c:pt>
                <c:pt idx="11">
                  <c:v>-88.132858276367188</c:v>
                </c:pt>
                <c:pt idx="12">
                  <c:v>-75.093284606933594</c:v>
                </c:pt>
                <c:pt idx="13">
                  <c:v>-59.715671539306641</c:v>
                </c:pt>
                <c:pt idx="14">
                  <c:v>-45.075096130371094</c:v>
                </c:pt>
                <c:pt idx="15">
                  <c:v>-20.440080642700195</c:v>
                </c:pt>
                <c:pt idx="16">
                  <c:v>16.530326843261719</c:v>
                </c:pt>
                <c:pt idx="17">
                  <c:v>121.50940704345703</c:v>
                </c:pt>
                <c:pt idx="18">
                  <c:v>229.03764343261719</c:v>
                </c:pt>
                <c:pt idx="19">
                  <c:v>274.3160400390625</c:v>
                </c:pt>
                <c:pt idx="20">
                  <c:v>308.6053466796875</c:v>
                </c:pt>
                <c:pt idx="21">
                  <c:v>344.194580078125</c:v>
                </c:pt>
                <c:pt idx="22">
                  <c:v>381.067138671875</c:v>
                </c:pt>
                <c:pt idx="23">
                  <c:v>418.63311767578125</c:v>
                </c:pt>
                <c:pt idx="24">
                  <c:v>455.46603393554688</c:v>
                </c:pt>
                <c:pt idx="25">
                  <c:v>491.5133056640625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125.56092834472656</c:v>
                </c:pt>
                <c:pt idx="1">
                  <c:v>70.703384399414063</c:v>
                </c:pt>
                <c:pt idx="2">
                  <c:v>17.327890396118164</c:v>
                </c:pt>
                <c:pt idx="3">
                  <c:v>-22.401914596557617</c:v>
                </c:pt>
                <c:pt idx="4">
                  <c:v>-58.749835968017578</c:v>
                </c:pt>
                <c:pt idx="5">
                  <c:v>-88.611465454101563</c:v>
                </c:pt>
                <c:pt idx="6">
                  <c:v>-115.30954742431641</c:v>
                </c:pt>
                <c:pt idx="7">
                  <c:v>-137.67727661132813</c:v>
                </c:pt>
                <c:pt idx="8">
                  <c:v>-150.69627380371094</c:v>
                </c:pt>
                <c:pt idx="9">
                  <c:v>-161.04278564453125</c:v>
                </c:pt>
                <c:pt idx="10">
                  <c:v>-161.13623046875</c:v>
                </c:pt>
                <c:pt idx="11">
                  <c:v>-155.01519775390625</c:v>
                </c:pt>
                <c:pt idx="12">
                  <c:v>-147.34233093261719</c:v>
                </c:pt>
                <c:pt idx="13">
                  <c:v>-135.35452270507813</c:v>
                </c:pt>
                <c:pt idx="14">
                  <c:v>-120.88880920410156</c:v>
                </c:pt>
                <c:pt idx="15">
                  <c:v>-105.07015228271484</c:v>
                </c:pt>
                <c:pt idx="16">
                  <c:v>-79.62432861328125</c:v>
                </c:pt>
                <c:pt idx="17">
                  <c:v>-41.497726440429688</c:v>
                </c:pt>
                <c:pt idx="18">
                  <c:v>69.776496887207031</c:v>
                </c:pt>
                <c:pt idx="19">
                  <c:v>183.5802001953125</c:v>
                </c:pt>
                <c:pt idx="20">
                  <c:v>217.35067749023438</c:v>
                </c:pt>
                <c:pt idx="21">
                  <c:v>262.29885864257813</c:v>
                </c:pt>
                <c:pt idx="22">
                  <c:v>309.03399658203125</c:v>
                </c:pt>
                <c:pt idx="23">
                  <c:v>357.16690063476563</c:v>
                </c:pt>
                <c:pt idx="24">
                  <c:v>406.23822021484375</c:v>
                </c:pt>
                <c:pt idx="25">
                  <c:v>446.82345581054688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CHO-ANT(0A)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0">
                  <c:v>233.90249633789063</c:v>
                </c:pt>
                <c:pt idx="1">
                  <c:v>162.788330078125</c:v>
                </c:pt>
                <c:pt idx="2">
                  <c:v>102.20553588867188</c:v>
                </c:pt>
                <c:pt idx="3">
                  <c:v>46.080364227294922</c:v>
                </c:pt>
                <c:pt idx="4">
                  <c:v>5.4267101287841797</c:v>
                </c:pt>
                <c:pt idx="5">
                  <c:v>-28.60078239440918</c:v>
                </c:pt>
                <c:pt idx="6">
                  <c:v>-57.832412719726563</c:v>
                </c:pt>
                <c:pt idx="7">
                  <c:v>-84.078742980957031</c:v>
                </c:pt>
                <c:pt idx="8">
                  <c:v>-99.858322143554688</c:v>
                </c:pt>
                <c:pt idx="9">
                  <c:v>-112.18323516845703</c:v>
                </c:pt>
                <c:pt idx="10">
                  <c:v>-117.26597595214844</c:v>
                </c:pt>
                <c:pt idx="11">
                  <c:v>-112.07840728759766</c:v>
                </c:pt>
                <c:pt idx="12">
                  <c:v>-105.11038208007813</c:v>
                </c:pt>
                <c:pt idx="13">
                  <c:v>-93.790145874023438</c:v>
                </c:pt>
                <c:pt idx="14">
                  <c:v>-79.897590637207031</c:v>
                </c:pt>
                <c:pt idx="15">
                  <c:v>-64.643180847167969</c:v>
                </c:pt>
                <c:pt idx="16">
                  <c:v>-39.650730133056641</c:v>
                </c:pt>
                <c:pt idx="17">
                  <c:v>-13.218023300170898</c:v>
                </c:pt>
                <c:pt idx="18">
                  <c:v>84.641395568847656</c:v>
                </c:pt>
                <c:pt idx="19">
                  <c:v>198.44935607910156</c:v>
                </c:pt>
                <c:pt idx="20">
                  <c:v>256.43353271484375</c:v>
                </c:pt>
                <c:pt idx="21">
                  <c:v>288.35281372070313</c:v>
                </c:pt>
                <c:pt idx="22">
                  <c:v>329.8121337890625</c:v>
                </c:pt>
                <c:pt idx="23">
                  <c:v>376.07339477539063</c:v>
                </c:pt>
                <c:pt idx="24">
                  <c:v>423.261962890625</c:v>
                </c:pt>
                <c:pt idx="25">
                  <c:v>462.05361938476563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PAN-CHI(3A)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-24.742452621459961</c:v>
                      </c:pt>
                      <c:pt idx="8">
                        <c:v>-36.813510894775391</c:v>
                      </c:pt>
                      <c:pt idx="9">
                        <c:v>-41.151741027832031</c:v>
                      </c:pt>
                      <c:pt idx="10">
                        <c:v>-38.519634246826172</c:v>
                      </c:pt>
                      <c:pt idx="11">
                        <c:v>-33.583038330078125</c:v>
                      </c:pt>
                      <c:pt idx="12">
                        <c:v>-26.266727447509766</c:v>
                      </c:pt>
                      <c:pt idx="13">
                        <c:v>-18.705909729003906</c:v>
                      </c:pt>
                      <c:pt idx="14">
                        <c:v>-12.315937995910645</c:v>
                      </c:pt>
                      <c:pt idx="15">
                        <c:v>9.7201337814331055</c:v>
                      </c:pt>
                      <c:pt idx="16">
                        <c:v>61.20379638671875</c:v>
                      </c:pt>
                      <c:pt idx="17">
                        <c:v>163.877197265625</c:v>
                      </c:pt>
                      <c:pt idx="18">
                        <c:v>264.14581298828125</c:v>
                      </c:pt>
                      <c:pt idx="19">
                        <c:v>297.296875</c:v>
                      </c:pt>
                      <c:pt idx="20">
                        <c:v>331.15838623046875</c:v>
                      </c:pt>
                      <c:pt idx="21">
                        <c:v>366.849365234375</c:v>
                      </c:pt>
                      <c:pt idx="22">
                        <c:v>404.07510375976563</c:v>
                      </c:pt>
                      <c:pt idx="23">
                        <c:v>442.71401977539063</c:v>
                      </c:pt>
                      <c:pt idx="24">
                        <c:v>482.81582641601563</c:v>
                      </c:pt>
                      <c:pt idx="25">
                        <c:v>513.85888671875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PAN-CHI(3A)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10.140013694763184</c:v>
                      </c:pt>
                      <c:pt idx="8">
                        <c:v>-12.307048797607422</c:v>
                      </c:pt>
                      <c:pt idx="9">
                        <c:v>-37.010951995849609</c:v>
                      </c:pt>
                      <c:pt idx="10">
                        <c:v>-50.660991668701172</c:v>
                      </c:pt>
                      <c:pt idx="11">
                        <c:v>-54.206275939941406</c:v>
                      </c:pt>
                      <c:pt idx="12">
                        <c:v>-54.381446838378906</c:v>
                      </c:pt>
                      <c:pt idx="13">
                        <c:v>-50.668724060058594</c:v>
                      </c:pt>
                      <c:pt idx="14">
                        <c:v>-44.434162139892578</c:v>
                      </c:pt>
                      <c:pt idx="15">
                        <c:v>-36.10516357421875</c:v>
                      </c:pt>
                      <c:pt idx="16">
                        <c:v>-17.22245979309082</c:v>
                      </c:pt>
                      <c:pt idx="17">
                        <c:v>13.304424285888672</c:v>
                      </c:pt>
                      <c:pt idx="18">
                        <c:v>122.32749176025391</c:v>
                      </c:pt>
                      <c:pt idx="19">
                        <c:v>233.93270874023438</c:v>
                      </c:pt>
                      <c:pt idx="20">
                        <c:v>269.65499877929688</c:v>
                      </c:pt>
                      <c:pt idx="21">
                        <c:v>309.02197265625</c:v>
                      </c:pt>
                      <c:pt idx="22">
                        <c:v>354.12725830078125</c:v>
                      </c:pt>
                      <c:pt idx="23">
                        <c:v>400.74456787109375</c:v>
                      </c:pt>
                      <c:pt idx="24">
                        <c:v>448.84857177734375</c:v>
                      </c:pt>
                      <c:pt idx="25">
                        <c:v>491.364990234375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1">
                  <c:v>22.30640983581543</c:v>
                </c:pt>
                <c:pt idx="2">
                  <c:v>-87.612388610839844</c:v>
                </c:pt>
                <c:pt idx="3">
                  <c:v>-131.92372131347656</c:v>
                </c:pt>
                <c:pt idx="4">
                  <c:v>-162.23910522460938</c:v>
                </c:pt>
                <c:pt idx="5">
                  <c:v>-172.89181518554688</c:v>
                </c:pt>
                <c:pt idx="6">
                  <c:v>-179.2784423828125</c:v>
                </c:pt>
                <c:pt idx="7">
                  <c:v>-172.35513305664063</c:v>
                </c:pt>
                <c:pt idx="8">
                  <c:v>-159.04238891601563</c:v>
                </c:pt>
                <c:pt idx="9">
                  <c:v>-146.03724670410156</c:v>
                </c:pt>
                <c:pt idx="10">
                  <c:v>-131.67359924316406</c:v>
                </c:pt>
                <c:pt idx="11">
                  <c:v>-115.73793029785156</c:v>
                </c:pt>
                <c:pt idx="12">
                  <c:v>-102.44844055175781</c:v>
                </c:pt>
                <c:pt idx="13">
                  <c:v>-85.384178161621094</c:v>
                </c:pt>
                <c:pt idx="14">
                  <c:v>-61.817634582519531</c:v>
                </c:pt>
                <c:pt idx="15">
                  <c:v>-35.244384765625</c:v>
                </c:pt>
                <c:pt idx="16">
                  <c:v>24.309488296508789</c:v>
                </c:pt>
                <c:pt idx="17">
                  <c:v>92.520744323730469</c:v>
                </c:pt>
                <c:pt idx="18">
                  <c:v>162.15486145019531</c:v>
                </c:pt>
                <c:pt idx="19">
                  <c:v>210.93081665039063</c:v>
                </c:pt>
                <c:pt idx="20">
                  <c:v>240.06600952148438</c:v>
                </c:pt>
                <c:pt idx="21">
                  <c:v>270.010498046875</c:v>
                </c:pt>
                <c:pt idx="22">
                  <c:v>300.85345458984375</c:v>
                </c:pt>
                <c:pt idx="23">
                  <c:v>332.34487915039063</c:v>
                </c:pt>
                <c:pt idx="24">
                  <c:v>364.570556640625</c:v>
                </c:pt>
                <c:pt idx="25">
                  <c:v>397.61203002929688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8">
                  <c:v>-35.986076354980469</c:v>
                </c:pt>
                <c:pt idx="9">
                  <c:v>-48.005001068115234</c:v>
                </c:pt>
                <c:pt idx="10">
                  <c:v>-44.988048553466797</c:v>
                </c:pt>
                <c:pt idx="11">
                  <c:v>-38.468833923339844</c:v>
                </c:pt>
                <c:pt idx="12">
                  <c:v>-29.894832611083984</c:v>
                </c:pt>
                <c:pt idx="13">
                  <c:v>-21.00786018371582</c:v>
                </c:pt>
                <c:pt idx="14">
                  <c:v>-13.656024932861328</c:v>
                </c:pt>
                <c:pt idx="15">
                  <c:v>6.3046612739562988</c:v>
                </c:pt>
                <c:pt idx="16">
                  <c:v>32.813587188720703</c:v>
                </c:pt>
                <c:pt idx="17">
                  <c:v>101.01387786865234</c:v>
                </c:pt>
                <c:pt idx="18">
                  <c:v>170.63760375976563</c:v>
                </c:pt>
                <c:pt idx="19">
                  <c:v>241.68341064453125</c:v>
                </c:pt>
                <c:pt idx="20">
                  <c:v>280.17971801757813</c:v>
                </c:pt>
                <c:pt idx="21">
                  <c:v>308.75286865234375</c:v>
                </c:pt>
                <c:pt idx="22">
                  <c:v>338.284912109375</c:v>
                </c:pt>
                <c:pt idx="23">
                  <c:v>368.75140380859375</c:v>
                </c:pt>
                <c:pt idx="24">
                  <c:v>399.7919921875</c:v>
                </c:pt>
                <c:pt idx="25">
                  <c:v>431.7508544921875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-16.001174926757813</c:v>
                </c:pt>
                <c:pt idx="4">
                  <c:v>-81.520553588867188</c:v>
                </c:pt>
                <c:pt idx="5">
                  <c:v>-122.91363525390625</c:v>
                </c:pt>
                <c:pt idx="6">
                  <c:v>-148.78952026367188</c:v>
                </c:pt>
                <c:pt idx="7">
                  <c:v>-162.4896240234375</c:v>
                </c:pt>
                <c:pt idx="8">
                  <c:v>-170.11387634277344</c:v>
                </c:pt>
                <c:pt idx="9">
                  <c:v>-164.09355163574219</c:v>
                </c:pt>
                <c:pt idx="10">
                  <c:v>-155.57463073730469</c:v>
                </c:pt>
                <c:pt idx="11">
                  <c:v>-144.015380859375</c:v>
                </c:pt>
                <c:pt idx="12">
                  <c:v>-131.42318725585938</c:v>
                </c:pt>
                <c:pt idx="13">
                  <c:v>-117.77955627441406</c:v>
                </c:pt>
                <c:pt idx="14">
                  <c:v>-98.749992370605469</c:v>
                </c:pt>
                <c:pt idx="15">
                  <c:v>-78.724578857421875</c:v>
                </c:pt>
                <c:pt idx="16">
                  <c:v>-57.782138824462891</c:v>
                </c:pt>
                <c:pt idx="17">
                  <c:v>-1.9241948127746582</c:v>
                </c:pt>
                <c:pt idx="18">
                  <c:v>66.912185668945313</c:v>
                </c:pt>
                <c:pt idx="19">
                  <c:v>137.17176818847656</c:v>
                </c:pt>
                <c:pt idx="20">
                  <c:v>186.67051696777344</c:v>
                </c:pt>
                <c:pt idx="21">
                  <c:v>212.61405944824219</c:v>
                </c:pt>
                <c:pt idx="22">
                  <c:v>242.72634887695313</c:v>
                </c:pt>
                <c:pt idx="23">
                  <c:v>276.74169921875</c:v>
                </c:pt>
                <c:pt idx="24">
                  <c:v>311.57308959960938</c:v>
                </c:pt>
                <c:pt idx="25">
                  <c:v>347.21542358398438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9">
                  <c:v>-31.010457992553711</c:v>
                </c:pt>
                <c:pt idx="10">
                  <c:v>-58.583526611328125</c:v>
                </c:pt>
                <c:pt idx="11">
                  <c:v>-61.389434814453125</c:v>
                </c:pt>
                <c:pt idx="12">
                  <c:v>-59.257347106933594</c:v>
                </c:pt>
                <c:pt idx="13">
                  <c:v>-53.499423980712891</c:v>
                </c:pt>
                <c:pt idx="14">
                  <c:v>-45.660911560058594</c:v>
                </c:pt>
                <c:pt idx="15">
                  <c:v>-33.489326477050781</c:v>
                </c:pt>
                <c:pt idx="16">
                  <c:v>-15.130670547485352</c:v>
                </c:pt>
                <c:pt idx="17">
                  <c:v>5.5685873031616211</c:v>
                </c:pt>
                <c:pt idx="18">
                  <c:v>74.404701232910156</c:v>
                </c:pt>
                <c:pt idx="19">
                  <c:v>144.66476440429688</c:v>
                </c:pt>
                <c:pt idx="20">
                  <c:v>216.34690856933594</c:v>
                </c:pt>
                <c:pt idx="21">
                  <c:v>252.61907958984375</c:v>
                </c:pt>
                <c:pt idx="22">
                  <c:v>277.90365600585938</c:v>
                </c:pt>
                <c:pt idx="23">
                  <c:v>306.33114624023438</c:v>
                </c:pt>
                <c:pt idx="24">
                  <c:v>340.40985107421875</c:v>
                </c:pt>
                <c:pt idx="25">
                  <c:v>375.40914916992188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80.693328857421875</c:v>
                      </c:pt>
                      <c:pt idx="3">
                        <c:v>-34.332736968994141</c:v>
                      </c:pt>
                      <c:pt idx="4">
                        <c:v>-82.625190734863281</c:v>
                      </c:pt>
                      <c:pt idx="5">
                        <c:v>-114.00920104980469</c:v>
                      </c:pt>
                      <c:pt idx="6">
                        <c:v>-124.99864959716797</c:v>
                      </c:pt>
                      <c:pt idx="7">
                        <c:v>-128.05731201171875</c:v>
                      </c:pt>
                      <c:pt idx="8">
                        <c:v>-118.98935699462891</c:v>
                      </c:pt>
                      <c:pt idx="9">
                        <c:v>-106.10150146484375</c:v>
                      </c:pt>
                      <c:pt idx="10">
                        <c:v>-93.173713684082031</c:v>
                      </c:pt>
                      <c:pt idx="11">
                        <c:v>-79.638961791992188</c:v>
                      </c:pt>
                      <c:pt idx="12">
                        <c:v>-65.456428527832031</c:v>
                      </c:pt>
                      <c:pt idx="13">
                        <c:v>-51.879997253417969</c:v>
                      </c:pt>
                      <c:pt idx="14">
                        <c:v>-34.574462890625</c:v>
                      </c:pt>
                      <c:pt idx="15">
                        <c:v>-11.307853698730469</c:v>
                      </c:pt>
                      <c:pt idx="16">
                        <c:v>26.296298980712891</c:v>
                      </c:pt>
                      <c:pt idx="17">
                        <c:v>94.513885498046875</c:v>
                      </c:pt>
                      <c:pt idx="18">
                        <c:v>164.1544189453125</c:v>
                      </c:pt>
                      <c:pt idx="19">
                        <c:v>235.21644592285156</c:v>
                      </c:pt>
                      <c:pt idx="20">
                        <c:v>264.7955322265625</c:v>
                      </c:pt>
                      <c:pt idx="21">
                        <c:v>293.51431274414063</c:v>
                      </c:pt>
                      <c:pt idx="22">
                        <c:v>323.0860595703125</c:v>
                      </c:pt>
                      <c:pt idx="23">
                        <c:v>353.55612182617188</c:v>
                      </c:pt>
                      <c:pt idx="24">
                        <c:v>384.48895263671875</c:v>
                      </c:pt>
                      <c:pt idx="25">
                        <c:v>416.2481689453125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41.268653869628906</c:v>
                      </c:pt>
                      <c:pt idx="5">
                        <c:v>-32.898799896240234</c:v>
                      </c:pt>
                      <c:pt idx="6">
                        <c:v>-77.986007690429688</c:v>
                      </c:pt>
                      <c:pt idx="7">
                        <c:v>-103.40715789794922</c:v>
                      </c:pt>
                      <c:pt idx="8">
                        <c:v>-117.97407531738281</c:v>
                      </c:pt>
                      <c:pt idx="9">
                        <c:v>-122.65646362304688</c:v>
                      </c:pt>
                      <c:pt idx="10">
                        <c:v>-116.44246673583984</c:v>
                      </c:pt>
                      <c:pt idx="11">
                        <c:v>-107.05754852294922</c:v>
                      </c:pt>
                      <c:pt idx="12">
                        <c:v>-95.237602233886719</c:v>
                      </c:pt>
                      <c:pt idx="13">
                        <c:v>-82.33099365234375</c:v>
                      </c:pt>
                      <c:pt idx="14">
                        <c:v>-67.337028503417969</c:v>
                      </c:pt>
                      <c:pt idx="15">
                        <c:v>-47.484397888183594</c:v>
                      </c:pt>
                      <c:pt idx="16">
                        <c:v>-26.882637023925781</c:v>
                      </c:pt>
                      <c:pt idx="17">
                        <c:v>0.23009097576141357</c:v>
                      </c:pt>
                      <c:pt idx="18">
                        <c:v>69.07989501953125</c:v>
                      </c:pt>
                      <c:pt idx="19">
                        <c:v>139.35292053222656</c:v>
                      </c:pt>
                      <c:pt idx="20">
                        <c:v>211.04804992675781</c:v>
                      </c:pt>
                      <c:pt idx="21">
                        <c:v>243.48149108886719</c:v>
                      </c:pt>
                      <c:pt idx="22">
                        <c:v>269.68084716796875</c:v>
                      </c:pt>
                      <c:pt idx="23">
                        <c:v>296.02963256835938</c:v>
                      </c:pt>
                      <c:pt idx="24">
                        <c:v>326.94427490234375</c:v>
                      </c:pt>
                      <c:pt idx="25">
                        <c:v>361.63427734375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1">
                  <c:v>22.30640983581543</c:v>
                </c:pt>
                <c:pt idx="2">
                  <c:v>-87.612388610839844</c:v>
                </c:pt>
                <c:pt idx="3">
                  <c:v>-131.92372131347656</c:v>
                </c:pt>
                <c:pt idx="4">
                  <c:v>-162.23910522460938</c:v>
                </c:pt>
                <c:pt idx="5">
                  <c:v>-172.89181518554688</c:v>
                </c:pt>
                <c:pt idx="6">
                  <c:v>-179.2784423828125</c:v>
                </c:pt>
                <c:pt idx="7">
                  <c:v>-172.35513305664063</c:v>
                </c:pt>
                <c:pt idx="8">
                  <c:v>-159.04238891601563</c:v>
                </c:pt>
                <c:pt idx="9">
                  <c:v>-146.03724670410156</c:v>
                </c:pt>
                <c:pt idx="10">
                  <c:v>-131.67359924316406</c:v>
                </c:pt>
                <c:pt idx="11">
                  <c:v>-115.73793029785156</c:v>
                </c:pt>
                <c:pt idx="12">
                  <c:v>-102.44844055175781</c:v>
                </c:pt>
                <c:pt idx="13">
                  <c:v>-85.384178161621094</c:v>
                </c:pt>
                <c:pt idx="14">
                  <c:v>-61.817634582519531</c:v>
                </c:pt>
                <c:pt idx="15">
                  <c:v>-35.244384765625</c:v>
                </c:pt>
                <c:pt idx="16">
                  <c:v>24.309488296508789</c:v>
                </c:pt>
                <c:pt idx="17">
                  <c:v>92.520744323730469</c:v>
                </c:pt>
                <c:pt idx="18">
                  <c:v>162.15486145019531</c:v>
                </c:pt>
                <c:pt idx="19">
                  <c:v>210.93081665039063</c:v>
                </c:pt>
                <c:pt idx="20">
                  <c:v>240.06600952148438</c:v>
                </c:pt>
                <c:pt idx="21">
                  <c:v>270.010498046875</c:v>
                </c:pt>
                <c:pt idx="22">
                  <c:v>300.85345458984375</c:v>
                </c:pt>
                <c:pt idx="23">
                  <c:v>332.34487915039063</c:v>
                </c:pt>
                <c:pt idx="24">
                  <c:v>364.570556640625</c:v>
                </c:pt>
                <c:pt idx="25">
                  <c:v>397.61203002929688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2">
                  <c:v>80.693328857421875</c:v>
                </c:pt>
                <c:pt idx="3">
                  <c:v>-34.332736968994141</c:v>
                </c:pt>
                <c:pt idx="4">
                  <c:v>-82.625190734863281</c:v>
                </c:pt>
                <c:pt idx="5">
                  <c:v>-114.00920104980469</c:v>
                </c:pt>
                <c:pt idx="6">
                  <c:v>-124.99864959716797</c:v>
                </c:pt>
                <c:pt idx="7">
                  <c:v>-128.05731201171875</c:v>
                </c:pt>
                <c:pt idx="8">
                  <c:v>-118.98935699462891</c:v>
                </c:pt>
                <c:pt idx="9">
                  <c:v>-106.10150146484375</c:v>
                </c:pt>
                <c:pt idx="10">
                  <c:v>-93.173713684082031</c:v>
                </c:pt>
                <c:pt idx="11">
                  <c:v>-79.638961791992188</c:v>
                </c:pt>
                <c:pt idx="12">
                  <c:v>-65.456428527832031</c:v>
                </c:pt>
                <c:pt idx="13">
                  <c:v>-51.879997253417969</c:v>
                </c:pt>
                <c:pt idx="14">
                  <c:v>-34.574462890625</c:v>
                </c:pt>
                <c:pt idx="15">
                  <c:v>-11.307853698730469</c:v>
                </c:pt>
                <c:pt idx="16">
                  <c:v>26.296298980712891</c:v>
                </c:pt>
                <c:pt idx="17">
                  <c:v>94.513885498046875</c:v>
                </c:pt>
                <c:pt idx="18">
                  <c:v>164.1544189453125</c:v>
                </c:pt>
                <c:pt idx="19">
                  <c:v>235.21644592285156</c:v>
                </c:pt>
                <c:pt idx="20">
                  <c:v>264.7955322265625</c:v>
                </c:pt>
                <c:pt idx="21">
                  <c:v>293.51431274414063</c:v>
                </c:pt>
                <c:pt idx="22">
                  <c:v>323.0860595703125</c:v>
                </c:pt>
                <c:pt idx="23">
                  <c:v>353.55612182617188</c:v>
                </c:pt>
                <c:pt idx="24">
                  <c:v>384.48895263671875</c:v>
                </c:pt>
                <c:pt idx="25">
                  <c:v>416.2481689453125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-16.001174926757813</c:v>
                </c:pt>
                <c:pt idx="4">
                  <c:v>-81.520553588867188</c:v>
                </c:pt>
                <c:pt idx="5">
                  <c:v>-122.91363525390625</c:v>
                </c:pt>
                <c:pt idx="6">
                  <c:v>-148.78952026367188</c:v>
                </c:pt>
                <c:pt idx="7">
                  <c:v>-162.4896240234375</c:v>
                </c:pt>
                <c:pt idx="8">
                  <c:v>-170.11387634277344</c:v>
                </c:pt>
                <c:pt idx="9">
                  <c:v>-164.09355163574219</c:v>
                </c:pt>
                <c:pt idx="10">
                  <c:v>-155.57463073730469</c:v>
                </c:pt>
                <c:pt idx="11">
                  <c:v>-144.015380859375</c:v>
                </c:pt>
                <c:pt idx="12">
                  <c:v>-131.42318725585938</c:v>
                </c:pt>
                <c:pt idx="13">
                  <c:v>-117.77955627441406</c:v>
                </c:pt>
                <c:pt idx="14">
                  <c:v>-98.749992370605469</c:v>
                </c:pt>
                <c:pt idx="15">
                  <c:v>-78.724578857421875</c:v>
                </c:pt>
                <c:pt idx="16">
                  <c:v>-57.782138824462891</c:v>
                </c:pt>
                <c:pt idx="17">
                  <c:v>-1.9241948127746582</c:v>
                </c:pt>
                <c:pt idx="18">
                  <c:v>66.912185668945313</c:v>
                </c:pt>
                <c:pt idx="19">
                  <c:v>137.17176818847656</c:v>
                </c:pt>
                <c:pt idx="20">
                  <c:v>186.67051696777344</c:v>
                </c:pt>
                <c:pt idx="21">
                  <c:v>212.61405944824219</c:v>
                </c:pt>
                <c:pt idx="22">
                  <c:v>242.72634887695313</c:v>
                </c:pt>
                <c:pt idx="23">
                  <c:v>276.74169921875</c:v>
                </c:pt>
                <c:pt idx="24">
                  <c:v>311.57308959960938</c:v>
                </c:pt>
                <c:pt idx="25">
                  <c:v>347.21542358398438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4">
                  <c:v>41.268653869628906</c:v>
                </c:pt>
                <c:pt idx="5">
                  <c:v>-32.898799896240234</c:v>
                </c:pt>
                <c:pt idx="6">
                  <c:v>-77.986007690429688</c:v>
                </c:pt>
                <c:pt idx="7">
                  <c:v>-103.40715789794922</c:v>
                </c:pt>
                <c:pt idx="8">
                  <c:v>-117.97407531738281</c:v>
                </c:pt>
                <c:pt idx="9">
                  <c:v>-122.65646362304688</c:v>
                </c:pt>
                <c:pt idx="10">
                  <c:v>-116.44246673583984</c:v>
                </c:pt>
                <c:pt idx="11">
                  <c:v>-107.05754852294922</c:v>
                </c:pt>
                <c:pt idx="12">
                  <c:v>-95.237602233886719</c:v>
                </c:pt>
                <c:pt idx="13">
                  <c:v>-82.33099365234375</c:v>
                </c:pt>
                <c:pt idx="14">
                  <c:v>-67.337028503417969</c:v>
                </c:pt>
                <c:pt idx="15">
                  <c:v>-47.484397888183594</c:v>
                </c:pt>
                <c:pt idx="16">
                  <c:v>-26.882637023925781</c:v>
                </c:pt>
                <c:pt idx="17">
                  <c:v>0.23009097576141357</c:v>
                </c:pt>
                <c:pt idx="18">
                  <c:v>69.07989501953125</c:v>
                </c:pt>
                <c:pt idx="19">
                  <c:v>139.35292053222656</c:v>
                </c:pt>
                <c:pt idx="20">
                  <c:v>211.04804992675781</c:v>
                </c:pt>
                <c:pt idx="21">
                  <c:v>243.48149108886719</c:v>
                </c:pt>
                <c:pt idx="22">
                  <c:v>269.68084716796875</c:v>
                </c:pt>
                <c:pt idx="23">
                  <c:v>296.02963256835938</c:v>
                </c:pt>
                <c:pt idx="24">
                  <c:v>326.94427490234375</c:v>
                </c:pt>
                <c:pt idx="25">
                  <c:v>361.63427734375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8">
                        <c:v>-35.986076354980469</c:v>
                      </c:pt>
                      <c:pt idx="9">
                        <c:v>-48.005001068115234</c:v>
                      </c:pt>
                      <c:pt idx="10">
                        <c:v>-44.988048553466797</c:v>
                      </c:pt>
                      <c:pt idx="11">
                        <c:v>-38.468833923339844</c:v>
                      </c:pt>
                      <c:pt idx="12">
                        <c:v>-29.894832611083984</c:v>
                      </c:pt>
                      <c:pt idx="13">
                        <c:v>-21.00786018371582</c:v>
                      </c:pt>
                      <c:pt idx="14">
                        <c:v>-13.656024932861328</c:v>
                      </c:pt>
                      <c:pt idx="15">
                        <c:v>6.3046612739562988</c:v>
                      </c:pt>
                      <c:pt idx="16">
                        <c:v>32.813587188720703</c:v>
                      </c:pt>
                      <c:pt idx="17">
                        <c:v>101.01387786865234</c:v>
                      </c:pt>
                      <c:pt idx="18">
                        <c:v>170.63760375976563</c:v>
                      </c:pt>
                      <c:pt idx="19">
                        <c:v>241.68341064453125</c:v>
                      </c:pt>
                      <c:pt idx="20">
                        <c:v>280.17971801757813</c:v>
                      </c:pt>
                      <c:pt idx="21">
                        <c:v>308.75286865234375</c:v>
                      </c:pt>
                      <c:pt idx="22">
                        <c:v>338.284912109375</c:v>
                      </c:pt>
                      <c:pt idx="23">
                        <c:v>368.75140380859375</c:v>
                      </c:pt>
                      <c:pt idx="24">
                        <c:v>399.7919921875</c:v>
                      </c:pt>
                      <c:pt idx="25">
                        <c:v>431.7508544921875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-31.010457992553711</c:v>
                      </c:pt>
                      <c:pt idx="10">
                        <c:v>-58.583526611328125</c:v>
                      </c:pt>
                      <c:pt idx="11">
                        <c:v>-61.389434814453125</c:v>
                      </c:pt>
                      <c:pt idx="12">
                        <c:v>-59.257347106933594</c:v>
                      </c:pt>
                      <c:pt idx="13">
                        <c:v>-53.499423980712891</c:v>
                      </c:pt>
                      <c:pt idx="14">
                        <c:v>-45.660911560058594</c:v>
                      </c:pt>
                      <c:pt idx="15">
                        <c:v>-33.489326477050781</c:v>
                      </c:pt>
                      <c:pt idx="16">
                        <c:v>-15.130670547485352</c:v>
                      </c:pt>
                      <c:pt idx="17">
                        <c:v>5.5685873031616211</c:v>
                      </c:pt>
                      <c:pt idx="18">
                        <c:v>74.404701232910156</c:v>
                      </c:pt>
                      <c:pt idx="19">
                        <c:v>144.66476440429688</c:v>
                      </c:pt>
                      <c:pt idx="20">
                        <c:v>216.34690856933594</c:v>
                      </c:pt>
                      <c:pt idx="21">
                        <c:v>252.61907958984375</c:v>
                      </c:pt>
                      <c:pt idx="22">
                        <c:v>277.90365600585938</c:v>
                      </c:pt>
                      <c:pt idx="23">
                        <c:v>306.33114624023438</c:v>
                      </c:pt>
                      <c:pt idx="24">
                        <c:v>340.40985107421875</c:v>
                      </c:pt>
                      <c:pt idx="25">
                        <c:v>375.40914916992188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5">
                  <c:v>-84.318855285644531</c:v>
                </c:pt>
                <c:pt idx="6">
                  <c:v>-167.07955932617188</c:v>
                </c:pt>
                <c:pt idx="7">
                  <c:v>-213.8258056640625</c:v>
                </c:pt>
                <c:pt idx="8">
                  <c:v>-227.3775634765625</c:v>
                </c:pt>
                <c:pt idx="9">
                  <c:v>-225.72784423828125</c:v>
                </c:pt>
                <c:pt idx="10">
                  <c:v>-207.933349609375</c:v>
                </c:pt>
                <c:pt idx="11">
                  <c:v>-187.4541015625</c:v>
                </c:pt>
                <c:pt idx="12">
                  <c:v>-158.58195495605469</c:v>
                </c:pt>
                <c:pt idx="13">
                  <c:v>-127.71468353271484</c:v>
                </c:pt>
                <c:pt idx="14">
                  <c:v>-103.45684051513672</c:v>
                </c:pt>
                <c:pt idx="15">
                  <c:v>-68.427207946777344</c:v>
                </c:pt>
                <c:pt idx="16">
                  <c:v>14.910303115844727</c:v>
                </c:pt>
                <c:pt idx="17">
                  <c:v>124.31260681152344</c:v>
                </c:pt>
                <c:pt idx="18">
                  <c:v>235.97746276855469</c:v>
                </c:pt>
                <c:pt idx="19">
                  <c:v>313.461669921875</c:v>
                </c:pt>
                <c:pt idx="20">
                  <c:v>367.49752807617188</c:v>
                </c:pt>
                <c:pt idx="21">
                  <c:v>423.18701171875</c:v>
                </c:pt>
                <c:pt idx="22">
                  <c:v>464.05328369140625</c:v>
                </c:pt>
                <c:pt idx="23">
                  <c:v>498.45401000976563</c:v>
                </c:pt>
                <c:pt idx="24">
                  <c:v>533.4083251953125</c:v>
                </c:pt>
                <c:pt idx="25">
                  <c:v>555.75640869140625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10">
                  <c:v>-50.937538146972656</c:v>
                </c:pt>
                <c:pt idx="11">
                  <c:v>-62.962924957275391</c:v>
                </c:pt>
                <c:pt idx="12">
                  <c:v>-52.931915283203125</c:v>
                </c:pt>
                <c:pt idx="13">
                  <c:v>-38.664546966552734</c:v>
                </c:pt>
                <c:pt idx="14">
                  <c:v>-22.792778015136719</c:v>
                </c:pt>
                <c:pt idx="15">
                  <c:v>-5.9406414031982422</c:v>
                </c:pt>
                <c:pt idx="16">
                  <c:v>37.905517578125</c:v>
                </c:pt>
                <c:pt idx="17">
                  <c:v>140.14529418945313</c:v>
                </c:pt>
                <c:pt idx="18">
                  <c:v>251.70469665527344</c:v>
                </c:pt>
                <c:pt idx="19">
                  <c:v>365.53082275390625</c:v>
                </c:pt>
                <c:pt idx="20">
                  <c:v>419.96051025390625</c:v>
                </c:pt>
                <c:pt idx="21">
                  <c:v>472.94512939453125</c:v>
                </c:pt>
                <c:pt idx="22">
                  <c:v>517.5716552734375</c:v>
                </c:pt>
                <c:pt idx="23">
                  <c:v>549.366943359375</c:v>
                </c:pt>
                <c:pt idx="24">
                  <c:v>582.43597412109375</c:v>
                </c:pt>
                <c:pt idx="25">
                  <c:v>608.99786376953125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53.973423004150391</c:v>
                </c:pt>
                <c:pt idx="4">
                  <c:v>-40.208694458007813</c:v>
                </c:pt>
                <c:pt idx="5">
                  <c:v>-108.53140258789063</c:v>
                </c:pt>
                <c:pt idx="6">
                  <c:v>-157.51469421386719</c:v>
                </c:pt>
                <c:pt idx="7">
                  <c:v>-183.17874145507813</c:v>
                </c:pt>
                <c:pt idx="8">
                  <c:v>-197.60624694824219</c:v>
                </c:pt>
                <c:pt idx="9">
                  <c:v>-193.52206420898438</c:v>
                </c:pt>
                <c:pt idx="10">
                  <c:v>-181.75999450683594</c:v>
                </c:pt>
                <c:pt idx="11">
                  <c:v>-164.96989440917969</c:v>
                </c:pt>
                <c:pt idx="12">
                  <c:v>-146.41584777832031</c:v>
                </c:pt>
                <c:pt idx="13">
                  <c:v>-123.40990447998047</c:v>
                </c:pt>
                <c:pt idx="14">
                  <c:v>-94.761421203613281</c:v>
                </c:pt>
                <c:pt idx="15">
                  <c:v>-65.332221984863281</c:v>
                </c:pt>
                <c:pt idx="16">
                  <c:v>19.378276824951172</c:v>
                </c:pt>
                <c:pt idx="17">
                  <c:v>113.08324432373047</c:v>
                </c:pt>
                <c:pt idx="18">
                  <c:v>218.94157409667969</c:v>
                </c:pt>
                <c:pt idx="19">
                  <c:v>279.35702514648438</c:v>
                </c:pt>
                <c:pt idx="20">
                  <c:v>339.726318359375</c:v>
                </c:pt>
                <c:pt idx="21">
                  <c:v>401.48114013671875</c:v>
                </c:pt>
                <c:pt idx="22">
                  <c:v>464.76119995117188</c:v>
                </c:pt>
                <c:pt idx="23">
                  <c:v>529.5555419921875</c:v>
                </c:pt>
                <c:pt idx="24">
                  <c:v>595.8538818359375</c:v>
                </c:pt>
                <c:pt idx="25">
                  <c:v>643.75091552734375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9">
                  <c:v>-46.876995086669922</c:v>
                </c:pt>
                <c:pt idx="10">
                  <c:v>-69.471420288085938</c:v>
                </c:pt>
                <c:pt idx="11">
                  <c:v>-70.750839233398438</c:v>
                </c:pt>
                <c:pt idx="12">
                  <c:v>-64.65338134765625</c:v>
                </c:pt>
                <c:pt idx="13">
                  <c:v>-54.567718505859375</c:v>
                </c:pt>
                <c:pt idx="14">
                  <c:v>-38.693946838378906</c:v>
                </c:pt>
                <c:pt idx="15">
                  <c:v>-12.73060131072998</c:v>
                </c:pt>
                <c:pt idx="16">
                  <c:v>37.520984649658203</c:v>
                </c:pt>
                <c:pt idx="17">
                  <c:v>131.05027770996094</c:v>
                </c:pt>
                <c:pt idx="18">
                  <c:v>232.29849243164063</c:v>
                </c:pt>
                <c:pt idx="19">
                  <c:v>321.08123779296875</c:v>
                </c:pt>
                <c:pt idx="20">
                  <c:v>380.44137573242188</c:v>
                </c:pt>
                <c:pt idx="21">
                  <c:v>440.48849487304688</c:v>
                </c:pt>
                <c:pt idx="22">
                  <c:v>502.44540405273438</c:v>
                </c:pt>
                <c:pt idx="23">
                  <c:v>566.01885986328125</c:v>
                </c:pt>
                <c:pt idx="24">
                  <c:v>631.1868896484375</c:v>
                </c:pt>
                <c:pt idx="25">
                  <c:v>684.41986083984375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4.926887035369873</c:v>
                      </c:pt>
                      <c:pt idx="6">
                        <c:v>-86.194725036621094</c:v>
                      </c:pt>
                      <c:pt idx="7">
                        <c:v>-139.89347839355469</c:v>
                      </c:pt>
                      <c:pt idx="8">
                        <c:v>-158.00746154785156</c:v>
                      </c:pt>
                      <c:pt idx="9">
                        <c:v>-161.04788208007813</c:v>
                      </c:pt>
                      <c:pt idx="10">
                        <c:v>-143.63410949707031</c:v>
                      </c:pt>
                      <c:pt idx="11">
                        <c:v>-119.93081665039063</c:v>
                      </c:pt>
                      <c:pt idx="12">
                        <c:v>-94.913795471191406</c:v>
                      </c:pt>
                      <c:pt idx="13">
                        <c:v>-70.784065246582031</c:v>
                      </c:pt>
                      <c:pt idx="14">
                        <c:v>-50.918464660644531</c:v>
                      </c:pt>
                      <c:pt idx="15">
                        <c:v>-17.860113143920898</c:v>
                      </c:pt>
                      <c:pt idx="16">
                        <c:v>48.737483978271484</c:v>
                      </c:pt>
                      <c:pt idx="17">
                        <c:v>153.04566955566406</c:v>
                      </c:pt>
                      <c:pt idx="18">
                        <c:v>259.51101684570313</c:v>
                      </c:pt>
                      <c:pt idx="19">
                        <c:v>343.4215087890625</c:v>
                      </c:pt>
                      <c:pt idx="20">
                        <c:v>391.7296142578125</c:v>
                      </c:pt>
                      <c:pt idx="21">
                        <c:v>441.522705078125</c:v>
                      </c:pt>
                      <c:pt idx="22">
                        <c:v>492.30523681640625</c:v>
                      </c:pt>
                      <c:pt idx="23">
                        <c:v>532.14849853515625</c:v>
                      </c:pt>
                      <c:pt idx="24">
                        <c:v>566.167236328125</c:v>
                      </c:pt>
                      <c:pt idx="25">
                        <c:v>594.378662109375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3">
                        <c:v>141.66773986816406</c:v>
                      </c:pt>
                      <c:pt idx="4">
                        <c:v>36.714324951171875</c:v>
                      </c:pt>
                      <c:pt idx="5">
                        <c:v>-38.613315582275391</c:v>
                      </c:pt>
                      <c:pt idx="6">
                        <c:v>-91.249008178710938</c:v>
                      </c:pt>
                      <c:pt idx="7">
                        <c:v>-121.59223937988281</c:v>
                      </c:pt>
                      <c:pt idx="8">
                        <c:v>-138.4849853515625</c:v>
                      </c:pt>
                      <c:pt idx="9">
                        <c:v>-137.47337341308594</c:v>
                      </c:pt>
                      <c:pt idx="10">
                        <c:v>-127.34654235839844</c:v>
                      </c:pt>
                      <c:pt idx="11">
                        <c:v>-111.61878204345703</c:v>
                      </c:pt>
                      <c:pt idx="12">
                        <c:v>-94.102081298828125</c:v>
                      </c:pt>
                      <c:pt idx="13">
                        <c:v>-72.912200927734375</c:v>
                      </c:pt>
                      <c:pt idx="14">
                        <c:v>-45.201728820800781</c:v>
                      </c:pt>
                      <c:pt idx="15">
                        <c:v>-16.47136116027832</c:v>
                      </c:pt>
                      <c:pt idx="16">
                        <c:v>59.599430084228516</c:v>
                      </c:pt>
                      <c:pt idx="17">
                        <c:v>152.09353637695313</c:v>
                      </c:pt>
                      <c:pt idx="18">
                        <c:v>246.70816040039063</c:v>
                      </c:pt>
                      <c:pt idx="19">
                        <c:v>303.7633056640625</c:v>
                      </c:pt>
                      <c:pt idx="20">
                        <c:v>358.63916015625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5">
                  <c:v>-84.318855285644531</c:v>
                </c:pt>
                <c:pt idx="6">
                  <c:v>-167.07955932617188</c:v>
                </c:pt>
                <c:pt idx="7">
                  <c:v>-213.8258056640625</c:v>
                </c:pt>
                <c:pt idx="8">
                  <c:v>-227.3775634765625</c:v>
                </c:pt>
                <c:pt idx="9">
                  <c:v>-225.72784423828125</c:v>
                </c:pt>
                <c:pt idx="10">
                  <c:v>-207.933349609375</c:v>
                </c:pt>
                <c:pt idx="11">
                  <c:v>-187.4541015625</c:v>
                </c:pt>
                <c:pt idx="12">
                  <c:v>-158.58195495605469</c:v>
                </c:pt>
                <c:pt idx="13">
                  <c:v>-127.71468353271484</c:v>
                </c:pt>
                <c:pt idx="14">
                  <c:v>-103.45684051513672</c:v>
                </c:pt>
                <c:pt idx="15">
                  <c:v>-68.427207946777344</c:v>
                </c:pt>
                <c:pt idx="16">
                  <c:v>14.910303115844727</c:v>
                </c:pt>
                <c:pt idx="17">
                  <c:v>124.31260681152344</c:v>
                </c:pt>
                <c:pt idx="18">
                  <c:v>235.97746276855469</c:v>
                </c:pt>
                <c:pt idx="19">
                  <c:v>313.461669921875</c:v>
                </c:pt>
                <c:pt idx="20">
                  <c:v>367.49752807617188</c:v>
                </c:pt>
                <c:pt idx="21">
                  <c:v>423.18701171875</c:v>
                </c:pt>
                <c:pt idx="22">
                  <c:v>464.05328369140625</c:v>
                </c:pt>
                <c:pt idx="23">
                  <c:v>498.45401000976563</c:v>
                </c:pt>
                <c:pt idx="24">
                  <c:v>533.4083251953125</c:v>
                </c:pt>
                <c:pt idx="25">
                  <c:v>555.75640869140625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5">
                  <c:v>4.926887035369873</c:v>
                </c:pt>
                <c:pt idx="6">
                  <c:v>-86.194725036621094</c:v>
                </c:pt>
                <c:pt idx="7">
                  <c:v>-139.89347839355469</c:v>
                </c:pt>
                <c:pt idx="8">
                  <c:v>-158.00746154785156</c:v>
                </c:pt>
                <c:pt idx="9">
                  <c:v>-161.04788208007813</c:v>
                </c:pt>
                <c:pt idx="10">
                  <c:v>-143.63410949707031</c:v>
                </c:pt>
                <c:pt idx="11">
                  <c:v>-119.93081665039063</c:v>
                </c:pt>
                <c:pt idx="12">
                  <c:v>-94.913795471191406</c:v>
                </c:pt>
                <c:pt idx="13">
                  <c:v>-70.784065246582031</c:v>
                </c:pt>
                <c:pt idx="14">
                  <c:v>-50.918464660644531</c:v>
                </c:pt>
                <c:pt idx="15">
                  <c:v>-17.860113143920898</c:v>
                </c:pt>
                <c:pt idx="16">
                  <c:v>48.737483978271484</c:v>
                </c:pt>
                <c:pt idx="17">
                  <c:v>153.04566955566406</c:v>
                </c:pt>
                <c:pt idx="18">
                  <c:v>259.51101684570313</c:v>
                </c:pt>
                <c:pt idx="19">
                  <c:v>343.4215087890625</c:v>
                </c:pt>
                <c:pt idx="20">
                  <c:v>391.7296142578125</c:v>
                </c:pt>
                <c:pt idx="21">
                  <c:v>441.522705078125</c:v>
                </c:pt>
                <c:pt idx="22">
                  <c:v>492.30523681640625</c:v>
                </c:pt>
                <c:pt idx="23">
                  <c:v>532.14849853515625</c:v>
                </c:pt>
                <c:pt idx="24">
                  <c:v>566.167236328125</c:v>
                </c:pt>
                <c:pt idx="25">
                  <c:v>594.378662109375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53.973423004150391</c:v>
                </c:pt>
                <c:pt idx="4">
                  <c:v>-40.208694458007813</c:v>
                </c:pt>
                <c:pt idx="5">
                  <c:v>-108.53140258789063</c:v>
                </c:pt>
                <c:pt idx="6">
                  <c:v>-157.51469421386719</c:v>
                </c:pt>
                <c:pt idx="7">
                  <c:v>-183.17874145507813</c:v>
                </c:pt>
                <c:pt idx="8">
                  <c:v>-197.60624694824219</c:v>
                </c:pt>
                <c:pt idx="9">
                  <c:v>-193.52206420898438</c:v>
                </c:pt>
                <c:pt idx="10">
                  <c:v>-181.75999450683594</c:v>
                </c:pt>
                <c:pt idx="11">
                  <c:v>-164.96989440917969</c:v>
                </c:pt>
                <c:pt idx="12">
                  <c:v>-146.41584777832031</c:v>
                </c:pt>
                <c:pt idx="13">
                  <c:v>-123.40990447998047</c:v>
                </c:pt>
                <c:pt idx="14">
                  <c:v>-94.761421203613281</c:v>
                </c:pt>
                <c:pt idx="15">
                  <c:v>-65.332221984863281</c:v>
                </c:pt>
                <c:pt idx="16">
                  <c:v>19.378276824951172</c:v>
                </c:pt>
                <c:pt idx="17">
                  <c:v>113.08324432373047</c:v>
                </c:pt>
                <c:pt idx="18">
                  <c:v>218.94157409667969</c:v>
                </c:pt>
                <c:pt idx="19">
                  <c:v>279.35702514648438</c:v>
                </c:pt>
                <c:pt idx="20">
                  <c:v>339.726318359375</c:v>
                </c:pt>
                <c:pt idx="21">
                  <c:v>401.48114013671875</c:v>
                </c:pt>
                <c:pt idx="22">
                  <c:v>464.76119995117188</c:v>
                </c:pt>
                <c:pt idx="23">
                  <c:v>529.5555419921875</c:v>
                </c:pt>
                <c:pt idx="24">
                  <c:v>595.8538818359375</c:v>
                </c:pt>
                <c:pt idx="25">
                  <c:v>643.75091552734375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3">
                  <c:v>141.66773986816406</c:v>
                </c:pt>
                <c:pt idx="4">
                  <c:v>36.714324951171875</c:v>
                </c:pt>
                <c:pt idx="5">
                  <c:v>-38.613315582275391</c:v>
                </c:pt>
                <c:pt idx="6">
                  <c:v>-91.249008178710938</c:v>
                </c:pt>
                <c:pt idx="7">
                  <c:v>-121.59223937988281</c:v>
                </c:pt>
                <c:pt idx="8">
                  <c:v>-138.4849853515625</c:v>
                </c:pt>
                <c:pt idx="9">
                  <c:v>-137.47337341308594</c:v>
                </c:pt>
                <c:pt idx="10">
                  <c:v>-127.34654235839844</c:v>
                </c:pt>
                <c:pt idx="11">
                  <c:v>-111.61878204345703</c:v>
                </c:pt>
                <c:pt idx="12">
                  <c:v>-94.102081298828125</c:v>
                </c:pt>
                <c:pt idx="13">
                  <c:v>-72.912200927734375</c:v>
                </c:pt>
                <c:pt idx="14">
                  <c:v>-45.201728820800781</c:v>
                </c:pt>
                <c:pt idx="15">
                  <c:v>-16.47136116027832</c:v>
                </c:pt>
                <c:pt idx="16">
                  <c:v>59.599430084228516</c:v>
                </c:pt>
                <c:pt idx="17">
                  <c:v>152.09353637695313</c:v>
                </c:pt>
                <c:pt idx="18">
                  <c:v>246.70816040039063</c:v>
                </c:pt>
                <c:pt idx="19">
                  <c:v>303.7633056640625</c:v>
                </c:pt>
                <c:pt idx="20">
                  <c:v>358.63916015625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-50.937538146972656</c:v>
                      </c:pt>
                      <c:pt idx="11">
                        <c:v>-62.962924957275391</c:v>
                      </c:pt>
                      <c:pt idx="12">
                        <c:v>-52.931915283203125</c:v>
                      </c:pt>
                      <c:pt idx="13">
                        <c:v>-38.664546966552734</c:v>
                      </c:pt>
                      <c:pt idx="14">
                        <c:v>-22.792778015136719</c:v>
                      </c:pt>
                      <c:pt idx="15">
                        <c:v>-5.9406414031982422</c:v>
                      </c:pt>
                      <c:pt idx="16">
                        <c:v>37.905517578125</c:v>
                      </c:pt>
                      <c:pt idx="17">
                        <c:v>140.14529418945313</c:v>
                      </c:pt>
                      <c:pt idx="18">
                        <c:v>251.70469665527344</c:v>
                      </c:pt>
                      <c:pt idx="19">
                        <c:v>365.53082275390625</c:v>
                      </c:pt>
                      <c:pt idx="20">
                        <c:v>419.96051025390625</c:v>
                      </c:pt>
                      <c:pt idx="21">
                        <c:v>472.94512939453125</c:v>
                      </c:pt>
                      <c:pt idx="22">
                        <c:v>517.5716552734375</c:v>
                      </c:pt>
                      <c:pt idx="23">
                        <c:v>549.366943359375</c:v>
                      </c:pt>
                      <c:pt idx="24">
                        <c:v>582.43597412109375</c:v>
                      </c:pt>
                      <c:pt idx="25">
                        <c:v>608.99786376953125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-46.876995086669922</c:v>
                      </c:pt>
                      <c:pt idx="10">
                        <c:v>-69.471420288085938</c:v>
                      </c:pt>
                      <c:pt idx="11">
                        <c:v>-70.750839233398438</c:v>
                      </c:pt>
                      <c:pt idx="12">
                        <c:v>-64.65338134765625</c:v>
                      </c:pt>
                      <c:pt idx="13">
                        <c:v>-54.567718505859375</c:v>
                      </c:pt>
                      <c:pt idx="14">
                        <c:v>-38.693946838378906</c:v>
                      </c:pt>
                      <c:pt idx="15">
                        <c:v>-12.73060131072998</c:v>
                      </c:pt>
                      <c:pt idx="16">
                        <c:v>37.520984649658203</c:v>
                      </c:pt>
                      <c:pt idx="17">
                        <c:v>131.05027770996094</c:v>
                      </c:pt>
                      <c:pt idx="18">
                        <c:v>232.29849243164063</c:v>
                      </c:pt>
                      <c:pt idx="19">
                        <c:v>321.08123779296875</c:v>
                      </c:pt>
                      <c:pt idx="20">
                        <c:v>380.44137573242188</c:v>
                      </c:pt>
                      <c:pt idx="21">
                        <c:v>440.48849487304688</c:v>
                      </c:pt>
                      <c:pt idx="22">
                        <c:v>502.44540405273438</c:v>
                      </c:pt>
                      <c:pt idx="23">
                        <c:v>566.01885986328125</c:v>
                      </c:pt>
                      <c:pt idx="24">
                        <c:v>631.1868896484375</c:v>
                      </c:pt>
                      <c:pt idx="25">
                        <c:v>684.41986083984375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zoomScaleNormal="100" workbookViewId="0">
      <selection activeCell="B5" sqref="B5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-171.29574584960938</v>
      </c>
      <c r="D4" s="9"/>
      <c r="E4" s="9">
        <f>+'6002'!AE11</f>
        <v>0.93</v>
      </c>
      <c r="F4" s="9">
        <f>+'6004'!AC11</f>
        <v>-179.2784423828125</v>
      </c>
      <c r="G4" s="9"/>
      <c r="H4" s="9">
        <f>+'6004'!AE11</f>
        <v>0.91</v>
      </c>
      <c r="I4" s="9">
        <f>+'6005'!AC11</f>
        <v>-227.3775634765625</v>
      </c>
      <c r="J4" s="9"/>
      <c r="K4" s="10">
        <f>+'6005'!AE11</f>
        <v>0.93</v>
      </c>
    </row>
    <row r="5" spans="2:11" x14ac:dyDescent="0.25">
      <c r="B5" s="11" t="str">
        <f>+'6002'!B4</f>
        <v>PAN-CHI(3A) Con 4LT</v>
      </c>
      <c r="C5" s="12">
        <f>+'6002'!AC12</f>
        <v>-41.151741027832031</v>
      </c>
      <c r="D5" s="12">
        <f>+'6002'!AD12</f>
        <v>-130.14400482177734</v>
      </c>
      <c r="E5" s="12">
        <f>+'6002'!AE12</f>
        <v>0.94</v>
      </c>
      <c r="F5" s="12">
        <f>+'6004'!AC12</f>
        <v>-48.005001068115234</v>
      </c>
      <c r="G5" s="12">
        <f>+'6004'!AD12</f>
        <v>-131.27344131469727</v>
      </c>
      <c r="H5" s="12">
        <f>+'6004'!AE12</f>
        <v>0.94</v>
      </c>
      <c r="I5" s="12">
        <f>+'6005'!AC12</f>
        <v>-62.962924957275391</v>
      </c>
      <c r="J5" s="12">
        <f>+'6005'!AD12</f>
        <v>-164.41463851928711</v>
      </c>
      <c r="K5" s="13">
        <f>+'6005'!AE12</f>
        <v>0.96</v>
      </c>
    </row>
    <row r="6" spans="2:11" x14ac:dyDescent="0.25">
      <c r="B6" s="11" t="str">
        <f>+'6002'!B5</f>
        <v>CHO-ANT(0A) Con 4LT</v>
      </c>
      <c r="C6" s="12">
        <f>+'6002'!AC13</f>
        <v>-122.48675537109375</v>
      </c>
      <c r="D6" s="12">
        <f>+'6002'!AD13</f>
        <v>-48.808990478515625</v>
      </c>
      <c r="E6" s="12">
        <f>+'6002'!AE13</f>
        <v>0.93</v>
      </c>
      <c r="F6" s="12">
        <f>+'6004'!AC13</f>
        <v>-128.05731201171875</v>
      </c>
      <c r="G6" s="12">
        <f>+'6004'!AD13</f>
        <v>-51.22113037109375</v>
      </c>
      <c r="H6" s="12">
        <f>+'6004'!AE13</f>
        <v>0.92</v>
      </c>
      <c r="I6" s="12">
        <f>+'6005'!AC13</f>
        <v>-161.04788208007813</v>
      </c>
      <c r="J6" s="12">
        <f>+'6005'!AD13</f>
        <v>-66.329681396484375</v>
      </c>
      <c r="K6" s="13">
        <f>+'6005'!AE13</f>
        <v>0.94</v>
      </c>
    </row>
    <row r="7" spans="2:11" x14ac:dyDescent="0.25">
      <c r="B7" s="11" t="str">
        <f>+'6002'!B6</f>
        <v>BASE Sin 4LT</v>
      </c>
      <c r="C7" s="12">
        <f>+'6002'!AC14</f>
        <v>-161.13623046875</v>
      </c>
      <c r="D7" s="12">
        <f>+'6002'!AD14</f>
        <v>-10.159515380859375</v>
      </c>
      <c r="E7" s="12">
        <f>+'6002'!AE14</f>
        <v>0.95</v>
      </c>
      <c r="F7" s="12">
        <f>+'6004'!AC14</f>
        <v>-170.11387634277344</v>
      </c>
      <c r="G7" s="12">
        <f>+'6004'!AD14</f>
        <v>-9.1645660400390625</v>
      </c>
      <c r="H7" s="12">
        <f>+'6004'!AE14</f>
        <v>0.93</v>
      </c>
      <c r="I7" s="12">
        <f>+'6005'!AC14</f>
        <v>-197.60624694824219</v>
      </c>
      <c r="J7" s="12">
        <f>+'6005'!AD14</f>
        <v>-29.771316528320313</v>
      </c>
      <c r="K7" s="13">
        <f>+'6005'!AE14</f>
        <v>0.93</v>
      </c>
    </row>
    <row r="8" spans="2:11" x14ac:dyDescent="0.25">
      <c r="B8" s="11" t="str">
        <f>+'6002'!B7</f>
        <v>PAN-CHI(3A) Sin 4LT</v>
      </c>
      <c r="C8" s="12">
        <f>+'6002'!AC15</f>
        <v>-54.381446838378906</v>
      </c>
      <c r="D8" s="12">
        <f>+'6002'!AD15</f>
        <v>-116.91429901123047</v>
      </c>
      <c r="E8" s="12">
        <f>+'6002'!AE15</f>
        <v>0.97</v>
      </c>
      <c r="F8" s="12">
        <f>+'6004'!AC15</f>
        <v>-61.389434814453125</v>
      </c>
      <c r="G8" s="12">
        <f>+'6004'!AD15</f>
        <v>-117.88900756835938</v>
      </c>
      <c r="H8" s="12">
        <f>+'6004'!AE15</f>
        <v>0.96</v>
      </c>
      <c r="I8" s="12">
        <f>+'6005'!AC15</f>
        <v>-70.750839233398438</v>
      </c>
      <c r="J8" s="12">
        <f>+'6005'!AD15</f>
        <v>-156.62672424316406</v>
      </c>
      <c r="K8" s="13">
        <f>+'6005'!AE15</f>
        <v>0.96</v>
      </c>
    </row>
    <row r="9" spans="2:11" ht="15.75" thickBot="1" x14ac:dyDescent="0.3">
      <c r="B9" s="14" t="str">
        <f>+'6002'!B8</f>
        <v>CHO-ANT(0A) Sin 4LT</v>
      </c>
      <c r="C9" s="15">
        <f>+'6002'!AC16</f>
        <v>-117.26597595214844</v>
      </c>
      <c r="D9" s="15">
        <f>+'6002'!AD16</f>
        <v>-54.029769897460938</v>
      </c>
      <c r="E9" s="15">
        <f>+'6002'!AE16</f>
        <v>0.95</v>
      </c>
      <c r="F9" s="15">
        <f>+'6004'!AC16</f>
        <v>-122.65646362304688</v>
      </c>
      <c r="G9" s="15">
        <f>+'6004'!AD16</f>
        <v>-56.621978759765625</v>
      </c>
      <c r="H9" s="15">
        <f>+'6004'!AE16</f>
        <v>0.94</v>
      </c>
      <c r="I9" s="15">
        <f>+'6005'!AC16</f>
        <v>-138.4849853515625</v>
      </c>
      <c r="J9" s="15">
        <f>+'6005'!AD16</f>
        <v>-88.892578125</v>
      </c>
      <c r="K9" s="16">
        <f>+'6005'!AE16</f>
        <v>0.93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F19" zoomScale="85" zoomScaleNormal="85" workbookViewId="0">
      <selection activeCell="I12" sqref="C12:I12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462.99786376953125</v>
      </c>
      <c r="D3" s="3">
        <v>435.41854858398438</v>
      </c>
      <c r="E3" s="3">
        <v>396.58294677734375</v>
      </c>
      <c r="F3" s="3">
        <v>356.97763061523438</v>
      </c>
      <c r="G3" s="3">
        <v>318.00701904296875</v>
      </c>
      <c r="H3" s="3">
        <v>280.40902709960938</v>
      </c>
      <c r="I3" s="3">
        <v>244.16897583007813</v>
      </c>
      <c r="J3" s="3">
        <v>208.55094909667969</v>
      </c>
      <c r="K3" s="3">
        <v>108.75708770751953</v>
      </c>
      <c r="L3" s="3">
        <v>3.5582971572875977</v>
      </c>
      <c r="M3" s="3">
        <v>-54.950313568115234</v>
      </c>
      <c r="N3" s="3">
        <v>-84.371536254882813</v>
      </c>
      <c r="O3" s="3">
        <v>-101.82988739013672</v>
      </c>
      <c r="P3" s="3">
        <v>-117.54015350341797</v>
      </c>
      <c r="Q3" s="3">
        <v>-132.93464660644531</v>
      </c>
      <c r="R3" s="3">
        <v>-146.73568725585938</v>
      </c>
      <c r="S3" s="3">
        <v>-161.3951416015625</v>
      </c>
      <c r="T3" s="3">
        <v>-171.29574584960938</v>
      </c>
      <c r="U3" s="3">
        <v>-170.63287353515625</v>
      </c>
      <c r="V3" s="3">
        <v>-161.497802734375</v>
      </c>
      <c r="W3" s="3">
        <v>-147.43875122070313</v>
      </c>
      <c r="X3" s="3">
        <v>-123.54960632324219</v>
      </c>
      <c r="Y3" s="3">
        <v>-97.047576904296875</v>
      </c>
      <c r="Z3" s="3">
        <v>-61.64678955078125</v>
      </c>
      <c r="AA3" s="3">
        <v>-18.141702651977539</v>
      </c>
      <c r="AB3" s="3">
        <v>27.244222640991211</v>
      </c>
      <c r="AC3" s="3">
        <f t="shared" ref="AC3:AC8" si="0">+MIN(C3:W3)</f>
        <v>-171.29574584960938</v>
      </c>
    </row>
    <row r="4" spans="1:31" x14ac:dyDescent="0.25">
      <c r="A4" s="5">
        <v>6002</v>
      </c>
      <c r="B4" s="5" t="s">
        <v>16</v>
      </c>
      <c r="C4" s="3">
        <v>513.85888671875</v>
      </c>
      <c r="D4" s="3">
        <v>482.81582641601563</v>
      </c>
      <c r="E4" s="3">
        <v>442.71401977539063</v>
      </c>
      <c r="F4" s="3">
        <v>404.07510375976563</v>
      </c>
      <c r="G4" s="3">
        <v>366.849365234375</v>
      </c>
      <c r="H4" s="3">
        <v>331.15838623046875</v>
      </c>
      <c r="I4" s="3">
        <v>297.296875</v>
      </c>
      <c r="J4" s="3">
        <v>264.14581298828125</v>
      </c>
      <c r="K4" s="3">
        <v>163.877197265625</v>
      </c>
      <c r="L4" s="3">
        <v>61.20379638671875</v>
      </c>
      <c r="M4" s="3">
        <v>9.7201337814331055</v>
      </c>
      <c r="N4" s="3">
        <v>-12.315937995910645</v>
      </c>
      <c r="O4" s="3">
        <v>-18.705909729003906</v>
      </c>
      <c r="P4" s="3">
        <v>-26.266727447509766</v>
      </c>
      <c r="Q4" s="3">
        <v>-33.583038330078125</v>
      </c>
      <c r="R4" s="3">
        <v>-38.519634246826172</v>
      </c>
      <c r="S4" s="3">
        <v>-41.151741027832031</v>
      </c>
      <c r="T4" s="3">
        <v>-36.813510894775391</v>
      </c>
      <c r="U4" s="3">
        <v>-24.742452621459961</v>
      </c>
      <c r="AC4" s="3">
        <f t="shared" si="0"/>
        <v>-41.151741027832031</v>
      </c>
    </row>
    <row r="5" spans="1:31" x14ac:dyDescent="0.25">
      <c r="A5" s="5">
        <v>6002</v>
      </c>
      <c r="B5" s="5" t="s">
        <v>17</v>
      </c>
      <c r="C5" s="3">
        <v>491.5133056640625</v>
      </c>
      <c r="D5" s="3">
        <v>455.46603393554688</v>
      </c>
      <c r="E5" s="3">
        <v>418.63311767578125</v>
      </c>
      <c r="F5" s="3">
        <v>381.067138671875</v>
      </c>
      <c r="G5" s="3">
        <v>344.194580078125</v>
      </c>
      <c r="H5" s="3">
        <v>308.6053466796875</v>
      </c>
      <c r="I5" s="3">
        <v>274.3160400390625</v>
      </c>
      <c r="J5" s="3">
        <v>229.03764343261719</v>
      </c>
      <c r="K5" s="3">
        <v>121.50940704345703</v>
      </c>
      <c r="L5" s="3">
        <v>16.530326843261719</v>
      </c>
      <c r="M5" s="3">
        <v>-20.440080642700195</v>
      </c>
      <c r="N5" s="3">
        <v>-45.075096130371094</v>
      </c>
      <c r="O5" s="3">
        <v>-59.715671539306641</v>
      </c>
      <c r="P5" s="3">
        <v>-75.093284606933594</v>
      </c>
      <c r="Q5" s="3">
        <v>-88.132858276367188</v>
      </c>
      <c r="R5" s="3">
        <v>-101.6424560546875</v>
      </c>
      <c r="S5" s="3">
        <v>-114.97476959228516</v>
      </c>
      <c r="T5" s="3">
        <v>-122.48675537109375</v>
      </c>
      <c r="U5" s="3">
        <v>-119.32341003417969</v>
      </c>
      <c r="V5" s="3">
        <v>-109.61257171630859</v>
      </c>
      <c r="W5" s="3">
        <v>-89.413703918457031</v>
      </c>
      <c r="X5" s="3">
        <v>-63.463382720947266</v>
      </c>
      <c r="Y5" s="3">
        <v>-33.263088226318359</v>
      </c>
      <c r="Z5" s="3">
        <v>6.9131603240966797</v>
      </c>
      <c r="AA5" s="3">
        <v>53.484378814697266</v>
      </c>
      <c r="AB5" s="3">
        <v>100.80971527099609</v>
      </c>
      <c r="AC5" s="3">
        <f t="shared" si="0"/>
        <v>-122.48675537109375</v>
      </c>
    </row>
    <row r="6" spans="1:31" x14ac:dyDescent="0.25">
      <c r="A6" s="5">
        <v>6002</v>
      </c>
      <c r="B6" s="5" t="s">
        <v>13</v>
      </c>
      <c r="C6" s="3">
        <v>446.82345581054688</v>
      </c>
      <c r="D6" s="3">
        <v>406.23822021484375</v>
      </c>
      <c r="E6" s="3">
        <v>357.16690063476563</v>
      </c>
      <c r="F6" s="3">
        <v>309.03399658203125</v>
      </c>
      <c r="G6" s="3">
        <v>262.29885864257813</v>
      </c>
      <c r="H6" s="3">
        <v>217.35067749023438</v>
      </c>
      <c r="I6" s="3">
        <v>183.5802001953125</v>
      </c>
      <c r="J6" s="3">
        <v>69.776496887207031</v>
      </c>
      <c r="K6" s="3">
        <v>-41.497726440429688</v>
      </c>
      <c r="L6" s="3">
        <v>-79.62432861328125</v>
      </c>
      <c r="M6" s="3">
        <v>-105.07015228271484</v>
      </c>
      <c r="N6" s="3">
        <v>-120.88880920410156</v>
      </c>
      <c r="O6" s="3">
        <v>-135.35452270507813</v>
      </c>
      <c r="P6" s="3">
        <v>-147.34233093261719</v>
      </c>
      <c r="Q6" s="3">
        <v>-155.01519775390625</v>
      </c>
      <c r="R6" s="3">
        <v>-161.13623046875</v>
      </c>
      <c r="S6" s="3">
        <v>-161.04278564453125</v>
      </c>
      <c r="T6" s="3">
        <v>-150.69627380371094</v>
      </c>
      <c r="U6" s="3">
        <v>-137.67727661132813</v>
      </c>
      <c r="V6" s="3">
        <v>-115.30954742431641</v>
      </c>
      <c r="W6" s="3">
        <v>-88.611465454101563</v>
      </c>
      <c r="X6" s="3">
        <v>-58.749835968017578</v>
      </c>
      <c r="Y6" s="3">
        <v>-22.401914596557617</v>
      </c>
      <c r="Z6" s="3">
        <v>17.327890396118164</v>
      </c>
      <c r="AA6" s="3">
        <v>70.703384399414063</v>
      </c>
      <c r="AB6" s="3">
        <v>125.56092834472656</v>
      </c>
      <c r="AC6" s="3">
        <f t="shared" si="0"/>
        <v>-161.13623046875</v>
      </c>
    </row>
    <row r="7" spans="1:31" x14ac:dyDescent="0.25">
      <c r="A7" s="5">
        <v>6002</v>
      </c>
      <c r="B7" s="5" t="s">
        <v>18</v>
      </c>
      <c r="C7" s="3">
        <v>491.364990234375</v>
      </c>
      <c r="D7" s="3">
        <v>448.84857177734375</v>
      </c>
      <c r="E7" s="3">
        <v>400.74456787109375</v>
      </c>
      <c r="F7" s="3">
        <v>354.12725830078125</v>
      </c>
      <c r="G7" s="3">
        <v>309.02197265625</v>
      </c>
      <c r="H7" s="3">
        <v>269.65499877929688</v>
      </c>
      <c r="I7" s="3">
        <v>233.93270874023438</v>
      </c>
      <c r="J7" s="3">
        <v>122.32749176025391</v>
      </c>
      <c r="K7" s="3">
        <v>13.304424285888672</v>
      </c>
      <c r="L7" s="3">
        <v>-17.22245979309082</v>
      </c>
      <c r="M7" s="3">
        <v>-36.10516357421875</v>
      </c>
      <c r="N7" s="3">
        <v>-44.434162139892578</v>
      </c>
      <c r="O7" s="3">
        <v>-50.668724060058594</v>
      </c>
      <c r="P7" s="3">
        <v>-54.381446838378906</v>
      </c>
      <c r="Q7" s="3">
        <v>-54.206275939941406</v>
      </c>
      <c r="R7" s="3">
        <v>-50.660991668701172</v>
      </c>
      <c r="S7" s="3">
        <v>-37.010951995849609</v>
      </c>
      <c r="T7" s="3">
        <v>-12.307048797607422</v>
      </c>
      <c r="U7" s="3">
        <v>10.140013694763184</v>
      </c>
      <c r="AC7" s="3">
        <f t="shared" si="0"/>
        <v>-54.381446838378906</v>
      </c>
    </row>
    <row r="8" spans="1:31" x14ac:dyDescent="0.25">
      <c r="A8" s="5">
        <v>6002</v>
      </c>
      <c r="B8" s="5" t="s">
        <v>19</v>
      </c>
      <c r="C8" s="3">
        <v>462.05361938476563</v>
      </c>
      <c r="D8" s="3">
        <v>423.261962890625</v>
      </c>
      <c r="E8" s="3">
        <v>376.07339477539063</v>
      </c>
      <c r="F8" s="3">
        <v>329.8121337890625</v>
      </c>
      <c r="G8" s="3">
        <v>288.35281372070313</v>
      </c>
      <c r="H8" s="3">
        <v>256.43353271484375</v>
      </c>
      <c r="I8" s="3">
        <v>198.44935607910156</v>
      </c>
      <c r="J8" s="3">
        <v>84.641395568847656</v>
      </c>
      <c r="K8" s="3">
        <v>-13.218023300170898</v>
      </c>
      <c r="L8" s="3">
        <v>-39.650730133056641</v>
      </c>
      <c r="M8" s="3">
        <v>-64.643180847167969</v>
      </c>
      <c r="N8" s="3">
        <v>-79.897590637207031</v>
      </c>
      <c r="O8" s="3">
        <v>-93.790145874023438</v>
      </c>
      <c r="P8" s="3">
        <v>-105.11038208007813</v>
      </c>
      <c r="Q8" s="3">
        <v>-112.07840728759766</v>
      </c>
      <c r="R8" s="3">
        <v>-117.26597595214844</v>
      </c>
      <c r="S8" s="3">
        <v>-112.18323516845703</v>
      </c>
      <c r="T8" s="3">
        <v>-99.858322143554688</v>
      </c>
      <c r="U8" s="3">
        <v>-84.078742980957031</v>
      </c>
      <c r="V8" s="3">
        <v>-57.832412719726563</v>
      </c>
      <c r="W8" s="3">
        <v>-28.60078239440918</v>
      </c>
      <c r="X8" s="3">
        <v>5.4267101287841797</v>
      </c>
      <c r="Y8" s="3">
        <v>46.080364227294922</v>
      </c>
      <c r="Z8" s="3">
        <v>102.20553588867188</v>
      </c>
      <c r="AA8" s="3">
        <v>162.788330078125</v>
      </c>
      <c r="AB8" s="3">
        <v>233.90249633789063</v>
      </c>
      <c r="AC8" s="3">
        <f t="shared" si="0"/>
        <v>-117.26597595214844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O16" si="1">+HLOOKUP(C$10,$C$2:$AB$8,$A11,FALSE)</f>
        <v>27.244222640991211</v>
      </c>
      <c r="D11" s="3">
        <f t="shared" si="1"/>
        <v>-18.141702651977539</v>
      </c>
      <c r="E11" s="3">
        <f t="shared" si="1"/>
        <v>-61.64678955078125</v>
      </c>
      <c r="F11" s="3">
        <f t="shared" ref="F11:M15" si="2">+HLOOKUP(F$10,$C$2:$AB$8,$A11,FALSE)</f>
        <v>-97.047576904296875</v>
      </c>
      <c r="G11" s="3">
        <f t="shared" si="2"/>
        <v>-123.54960632324219</v>
      </c>
      <c r="H11" s="3">
        <f t="shared" si="2"/>
        <v>-147.43875122070313</v>
      </c>
      <c r="I11" s="3">
        <f t="shared" si="2"/>
        <v>-161.497802734375</v>
      </c>
      <c r="J11" s="3">
        <f t="shared" si="2"/>
        <v>-170.63287353515625</v>
      </c>
      <c r="K11" s="3">
        <f t="shared" si="2"/>
        <v>-171.29574584960938</v>
      </c>
      <c r="L11" s="3">
        <f t="shared" si="2"/>
        <v>-161.3951416015625</v>
      </c>
      <c r="M11" s="3">
        <f t="shared" si="2"/>
        <v>-146.73568725585938</v>
      </c>
      <c r="N11" s="3">
        <f>+HLOOKUP(N$10,$C$2:$AB$8,$A11,FALSE)</f>
        <v>-132.93464660644531</v>
      </c>
      <c r="O11" s="3">
        <f>+HLOOKUP(O$10,$C$2:$AB$8,$A11,FALSE)</f>
        <v>-117.54015350341797</v>
      </c>
      <c r="P11" s="3">
        <f t="shared" ref="P11:AB16" si="3">+HLOOKUP(P$10,$C$2:$AB$8,$A11,FALSE)</f>
        <v>-101.82988739013672</v>
      </c>
      <c r="Q11" s="3">
        <f t="shared" si="3"/>
        <v>-84.371536254882813</v>
      </c>
      <c r="R11" s="3">
        <f t="shared" si="3"/>
        <v>-54.950313568115234</v>
      </c>
      <c r="S11" s="3">
        <f t="shared" si="3"/>
        <v>3.5582971572875977</v>
      </c>
      <c r="T11" s="3">
        <f t="shared" si="3"/>
        <v>108.75708770751953</v>
      </c>
      <c r="U11" s="3">
        <f t="shared" si="3"/>
        <v>208.55094909667969</v>
      </c>
      <c r="V11" s="3">
        <f t="shared" si="3"/>
        <v>244.16897583007813</v>
      </c>
      <c r="W11" s="3">
        <f t="shared" si="3"/>
        <v>280.40902709960938</v>
      </c>
      <c r="X11" s="3">
        <f t="shared" si="3"/>
        <v>318.00701904296875</v>
      </c>
      <c r="Y11" s="3">
        <f t="shared" si="3"/>
        <v>356.97763061523438</v>
      </c>
      <c r="Z11" s="3">
        <f t="shared" si="3"/>
        <v>396.58294677734375</v>
      </c>
      <c r="AA11" s="3">
        <f t="shared" si="3"/>
        <v>435.41854858398438</v>
      </c>
      <c r="AB11" s="3">
        <f t="shared" si="3"/>
        <v>462.99786376953125</v>
      </c>
      <c r="AC11" s="3">
        <f t="shared" ref="AC11:AC16" si="4">+MIN(C11:W11)</f>
        <v>-171.29574584960938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5">+B4</f>
        <v>PAN-CHI(3A) Con 4LT</v>
      </c>
      <c r="C12" s="3"/>
      <c r="D12" s="3"/>
      <c r="E12" s="3"/>
      <c r="F12" s="3"/>
      <c r="G12" s="3"/>
      <c r="H12" s="3"/>
      <c r="I12" s="3"/>
      <c r="J12" s="3">
        <f t="shared" si="2"/>
        <v>-24.742452621459961</v>
      </c>
      <c r="K12" s="3">
        <f t="shared" si="2"/>
        <v>-36.813510894775391</v>
      </c>
      <c r="L12" s="3">
        <f t="shared" si="2"/>
        <v>-41.151741027832031</v>
      </c>
      <c r="M12" s="3">
        <f t="shared" si="2"/>
        <v>-38.519634246826172</v>
      </c>
      <c r="N12" s="3">
        <f t="shared" ref="N12:O15" si="6">+HLOOKUP(N$10,$C$2:$AB$8,$A12,FALSE)</f>
        <v>-33.583038330078125</v>
      </c>
      <c r="O12" s="3">
        <f t="shared" si="6"/>
        <v>-26.266727447509766</v>
      </c>
      <c r="P12" s="3">
        <f t="shared" si="3"/>
        <v>-18.705909729003906</v>
      </c>
      <c r="Q12" s="3">
        <f t="shared" si="3"/>
        <v>-12.315937995910645</v>
      </c>
      <c r="R12" s="3">
        <f t="shared" si="3"/>
        <v>9.7201337814331055</v>
      </c>
      <c r="S12" s="3">
        <f t="shared" si="3"/>
        <v>61.20379638671875</v>
      </c>
      <c r="T12" s="3">
        <f t="shared" si="3"/>
        <v>163.877197265625</v>
      </c>
      <c r="U12" s="3">
        <f t="shared" si="3"/>
        <v>264.14581298828125</v>
      </c>
      <c r="V12" s="3">
        <f t="shared" si="3"/>
        <v>297.296875</v>
      </c>
      <c r="W12" s="3">
        <f t="shared" si="3"/>
        <v>331.15838623046875</v>
      </c>
      <c r="X12" s="3">
        <f t="shared" si="3"/>
        <v>366.849365234375</v>
      </c>
      <c r="Y12" s="3">
        <f t="shared" si="3"/>
        <v>404.07510375976563</v>
      </c>
      <c r="Z12" s="3">
        <f t="shared" si="3"/>
        <v>442.71401977539063</v>
      </c>
      <c r="AA12" s="3">
        <f t="shared" si="3"/>
        <v>482.81582641601563</v>
      </c>
      <c r="AB12" s="3">
        <f t="shared" si="3"/>
        <v>513.85888671875</v>
      </c>
      <c r="AC12" s="3">
        <f t="shared" si="4"/>
        <v>-41.151741027832031</v>
      </c>
      <c r="AD12" s="3">
        <f>+$AC$11-AC12</f>
        <v>-130.14400482177734</v>
      </c>
      <c r="AE12" s="1">
        <f>+HLOOKUP($AC12,$C12:$AB$17,6,FALSE)</f>
        <v>0.94</v>
      </c>
    </row>
    <row r="13" spans="1:31" x14ac:dyDescent="0.25">
      <c r="A13" s="5">
        <f t="shared" ref="A13:A16" si="7">+A12+1</f>
        <v>4</v>
      </c>
      <c r="B13" s="5" t="str">
        <f t="shared" si="5"/>
        <v>CHO-ANT(0A) Con 4LT</v>
      </c>
      <c r="C13" s="3">
        <f t="shared" si="1"/>
        <v>100.80971527099609</v>
      </c>
      <c r="D13" s="3">
        <f t="shared" si="1"/>
        <v>53.484378814697266</v>
      </c>
      <c r="E13" s="3">
        <f t="shared" si="1"/>
        <v>6.9131603240966797</v>
      </c>
      <c r="F13" s="3">
        <f t="shared" si="1"/>
        <v>-33.263088226318359</v>
      </c>
      <c r="G13" s="3">
        <f t="shared" si="2"/>
        <v>-63.463382720947266</v>
      </c>
      <c r="H13" s="3">
        <f t="shared" si="2"/>
        <v>-89.413703918457031</v>
      </c>
      <c r="I13" s="3">
        <f t="shared" si="2"/>
        <v>-109.61257171630859</v>
      </c>
      <c r="J13" s="3">
        <f t="shared" si="2"/>
        <v>-119.32341003417969</v>
      </c>
      <c r="K13" s="3">
        <f t="shared" si="2"/>
        <v>-122.48675537109375</v>
      </c>
      <c r="L13" s="3">
        <f t="shared" si="2"/>
        <v>-114.97476959228516</v>
      </c>
      <c r="M13" s="3">
        <f t="shared" si="2"/>
        <v>-101.6424560546875</v>
      </c>
      <c r="N13" s="3">
        <f t="shared" si="6"/>
        <v>-88.132858276367188</v>
      </c>
      <c r="O13" s="3">
        <f t="shared" si="6"/>
        <v>-75.093284606933594</v>
      </c>
      <c r="P13" s="3">
        <f t="shared" si="3"/>
        <v>-59.715671539306641</v>
      </c>
      <c r="Q13" s="3">
        <f t="shared" si="3"/>
        <v>-45.075096130371094</v>
      </c>
      <c r="R13" s="3">
        <f t="shared" si="3"/>
        <v>-20.440080642700195</v>
      </c>
      <c r="S13" s="3">
        <f t="shared" si="3"/>
        <v>16.530326843261719</v>
      </c>
      <c r="T13" s="3">
        <f t="shared" si="3"/>
        <v>121.50940704345703</v>
      </c>
      <c r="U13" s="3">
        <f t="shared" si="3"/>
        <v>229.03764343261719</v>
      </c>
      <c r="V13" s="3">
        <f t="shared" si="3"/>
        <v>274.3160400390625</v>
      </c>
      <c r="W13" s="3">
        <f t="shared" si="3"/>
        <v>308.6053466796875</v>
      </c>
      <c r="X13" s="3">
        <f t="shared" si="3"/>
        <v>344.194580078125</v>
      </c>
      <c r="Y13" s="3">
        <f t="shared" si="3"/>
        <v>381.067138671875</v>
      </c>
      <c r="Z13" s="3">
        <f t="shared" si="3"/>
        <v>418.63311767578125</v>
      </c>
      <c r="AA13" s="3">
        <f t="shared" si="3"/>
        <v>455.46603393554688</v>
      </c>
      <c r="AB13" s="3">
        <f t="shared" si="3"/>
        <v>491.5133056640625</v>
      </c>
      <c r="AC13" s="3">
        <f t="shared" si="4"/>
        <v>-122.48675537109375</v>
      </c>
      <c r="AD13" s="3">
        <f t="shared" ref="AD13:AD16" si="8">+$AC$11-AC13</f>
        <v>-48.808990478515625</v>
      </c>
      <c r="AE13" s="1">
        <f>+HLOOKUP($AC13,$C13:$AB$17,5,FALSE)</f>
        <v>0.93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>
        <f t="shared" si="1"/>
        <v>125.56092834472656</v>
      </c>
      <c r="D14" s="3">
        <f t="shared" si="1"/>
        <v>70.703384399414063</v>
      </c>
      <c r="E14" s="3">
        <f t="shared" si="1"/>
        <v>17.327890396118164</v>
      </c>
      <c r="F14" s="3">
        <f t="shared" si="1"/>
        <v>-22.401914596557617</v>
      </c>
      <c r="G14" s="3">
        <f t="shared" si="1"/>
        <v>-58.749835968017578</v>
      </c>
      <c r="H14" s="3">
        <f t="shared" si="1"/>
        <v>-88.611465454101563</v>
      </c>
      <c r="I14" s="3">
        <f t="shared" si="1"/>
        <v>-115.30954742431641</v>
      </c>
      <c r="J14" s="3">
        <f t="shared" si="1"/>
        <v>-137.67727661132813</v>
      </c>
      <c r="K14" s="3">
        <f t="shared" si="1"/>
        <v>-150.69627380371094</v>
      </c>
      <c r="L14" s="3">
        <f t="shared" si="1"/>
        <v>-161.04278564453125</v>
      </c>
      <c r="M14" s="3">
        <f t="shared" si="1"/>
        <v>-161.13623046875</v>
      </c>
      <c r="N14" s="3">
        <f t="shared" si="1"/>
        <v>-155.01519775390625</v>
      </c>
      <c r="O14" s="3">
        <f t="shared" si="1"/>
        <v>-147.34233093261719</v>
      </c>
      <c r="P14" s="3">
        <f t="shared" si="3"/>
        <v>-135.35452270507813</v>
      </c>
      <c r="Q14" s="3">
        <f t="shared" si="3"/>
        <v>-120.88880920410156</v>
      </c>
      <c r="R14" s="3">
        <f t="shared" si="3"/>
        <v>-105.07015228271484</v>
      </c>
      <c r="S14" s="3">
        <f t="shared" si="3"/>
        <v>-79.62432861328125</v>
      </c>
      <c r="T14" s="3">
        <f t="shared" si="3"/>
        <v>-41.497726440429688</v>
      </c>
      <c r="U14" s="3">
        <f t="shared" si="3"/>
        <v>69.776496887207031</v>
      </c>
      <c r="V14" s="3">
        <f t="shared" si="3"/>
        <v>183.5802001953125</v>
      </c>
      <c r="W14" s="3">
        <f t="shared" si="3"/>
        <v>217.35067749023438</v>
      </c>
      <c r="X14" s="3">
        <f t="shared" si="3"/>
        <v>262.29885864257813</v>
      </c>
      <c r="Y14" s="3">
        <f t="shared" si="3"/>
        <v>309.03399658203125</v>
      </c>
      <c r="Z14" s="3">
        <f t="shared" si="3"/>
        <v>357.16690063476563</v>
      </c>
      <c r="AA14" s="3">
        <f t="shared" si="3"/>
        <v>406.23822021484375</v>
      </c>
      <c r="AB14" s="3">
        <f t="shared" si="3"/>
        <v>446.82345581054688</v>
      </c>
      <c r="AC14" s="3">
        <f t="shared" si="4"/>
        <v>-161.13623046875</v>
      </c>
      <c r="AD14" s="3">
        <f t="shared" si="8"/>
        <v>-10.159515380859375</v>
      </c>
      <c r="AE14" s="1">
        <f>+HLOOKUP($AC14,$C14:$AB$17,4,FALSE)</f>
        <v>0.95</v>
      </c>
    </row>
    <row r="15" spans="1:31" x14ac:dyDescent="0.25">
      <c r="A15" s="5">
        <f t="shared" si="7"/>
        <v>6</v>
      </c>
      <c r="B15" s="5" t="str">
        <f t="shared" si="5"/>
        <v>PAN-CHI(3A) Sin 4LT</v>
      </c>
      <c r="C15" s="3"/>
      <c r="D15" s="3"/>
      <c r="E15" s="3"/>
      <c r="F15" s="3"/>
      <c r="G15" s="3"/>
      <c r="H15" s="3"/>
      <c r="I15" s="3"/>
      <c r="J15" s="3">
        <f t="shared" si="1"/>
        <v>10.140013694763184</v>
      </c>
      <c r="K15" s="3">
        <f t="shared" si="1"/>
        <v>-12.307048797607422</v>
      </c>
      <c r="L15" s="3">
        <f t="shared" si="1"/>
        <v>-37.010951995849609</v>
      </c>
      <c r="M15" s="3">
        <f t="shared" si="1"/>
        <v>-50.660991668701172</v>
      </c>
      <c r="N15" s="3">
        <f t="shared" si="1"/>
        <v>-54.206275939941406</v>
      </c>
      <c r="O15" s="3">
        <f t="shared" si="1"/>
        <v>-54.381446838378906</v>
      </c>
      <c r="P15" s="3">
        <f t="shared" si="3"/>
        <v>-50.668724060058594</v>
      </c>
      <c r="Q15" s="3">
        <f t="shared" si="3"/>
        <v>-44.434162139892578</v>
      </c>
      <c r="R15" s="3">
        <f t="shared" si="3"/>
        <v>-36.10516357421875</v>
      </c>
      <c r="S15" s="3">
        <f t="shared" si="3"/>
        <v>-17.22245979309082</v>
      </c>
      <c r="T15" s="3">
        <f t="shared" si="3"/>
        <v>13.304424285888672</v>
      </c>
      <c r="U15" s="3">
        <f t="shared" si="3"/>
        <v>122.32749176025391</v>
      </c>
      <c r="V15" s="3">
        <f t="shared" si="3"/>
        <v>233.93270874023438</v>
      </c>
      <c r="W15" s="3">
        <f t="shared" si="3"/>
        <v>269.65499877929688</v>
      </c>
      <c r="X15" s="3">
        <f t="shared" si="3"/>
        <v>309.02197265625</v>
      </c>
      <c r="Y15" s="3">
        <f t="shared" si="3"/>
        <v>354.12725830078125</v>
      </c>
      <c r="Z15" s="3">
        <f t="shared" si="3"/>
        <v>400.74456787109375</v>
      </c>
      <c r="AA15" s="3">
        <f t="shared" si="3"/>
        <v>448.84857177734375</v>
      </c>
      <c r="AB15" s="3">
        <f t="shared" si="3"/>
        <v>491.364990234375</v>
      </c>
      <c r="AC15" s="3">
        <f t="shared" si="4"/>
        <v>-54.381446838378906</v>
      </c>
      <c r="AD15" s="3">
        <f t="shared" si="8"/>
        <v>-116.91429901123047</v>
      </c>
      <c r="AE15" s="1">
        <f>+HLOOKUP($AC15,$C15:$AB$17,3,FALSE)</f>
        <v>0.97</v>
      </c>
    </row>
    <row r="16" spans="1:31" x14ac:dyDescent="0.25">
      <c r="A16" s="5">
        <f t="shared" si="7"/>
        <v>7</v>
      </c>
      <c r="B16" s="5" t="str">
        <f>+B8</f>
        <v>CHO-ANT(0A) Sin 4LT</v>
      </c>
      <c r="C16" s="3">
        <f t="shared" si="1"/>
        <v>233.90249633789063</v>
      </c>
      <c r="D16" s="3">
        <f t="shared" si="1"/>
        <v>162.788330078125</v>
      </c>
      <c r="E16" s="3">
        <f t="shared" si="1"/>
        <v>102.20553588867188</v>
      </c>
      <c r="F16" s="3">
        <f t="shared" si="1"/>
        <v>46.080364227294922</v>
      </c>
      <c r="G16" s="3">
        <f t="shared" si="1"/>
        <v>5.4267101287841797</v>
      </c>
      <c r="H16" s="3">
        <f t="shared" si="1"/>
        <v>-28.60078239440918</v>
      </c>
      <c r="I16" s="3">
        <f t="shared" si="1"/>
        <v>-57.832412719726563</v>
      </c>
      <c r="J16" s="3">
        <f t="shared" si="1"/>
        <v>-84.078742980957031</v>
      </c>
      <c r="K16" s="3">
        <f t="shared" si="1"/>
        <v>-99.858322143554688</v>
      </c>
      <c r="L16" s="3">
        <f t="shared" si="1"/>
        <v>-112.18323516845703</v>
      </c>
      <c r="M16" s="3">
        <f t="shared" si="1"/>
        <v>-117.26597595214844</v>
      </c>
      <c r="N16" s="3">
        <f t="shared" si="1"/>
        <v>-112.07840728759766</v>
      </c>
      <c r="O16" s="3">
        <f t="shared" si="1"/>
        <v>-105.11038208007813</v>
      </c>
      <c r="P16" s="3">
        <f t="shared" si="3"/>
        <v>-93.790145874023438</v>
      </c>
      <c r="Q16" s="3">
        <f t="shared" si="3"/>
        <v>-79.897590637207031</v>
      </c>
      <c r="R16" s="3">
        <f t="shared" si="3"/>
        <v>-64.643180847167969</v>
      </c>
      <c r="S16" s="3">
        <f t="shared" si="3"/>
        <v>-39.650730133056641</v>
      </c>
      <c r="T16" s="3">
        <f t="shared" si="3"/>
        <v>-13.218023300170898</v>
      </c>
      <c r="U16" s="3">
        <f t="shared" si="3"/>
        <v>84.641395568847656</v>
      </c>
      <c r="V16" s="3">
        <f t="shared" si="3"/>
        <v>198.44935607910156</v>
      </c>
      <c r="W16" s="3">
        <f t="shared" si="3"/>
        <v>256.43353271484375</v>
      </c>
      <c r="X16" s="3">
        <f t="shared" si="3"/>
        <v>288.35281372070313</v>
      </c>
      <c r="Y16" s="3">
        <f t="shared" si="3"/>
        <v>329.8121337890625</v>
      </c>
      <c r="Z16" s="3">
        <f t="shared" si="3"/>
        <v>376.07339477539063</v>
      </c>
      <c r="AA16" s="3">
        <f t="shared" si="3"/>
        <v>423.261962890625</v>
      </c>
      <c r="AB16" s="3">
        <f t="shared" si="3"/>
        <v>462.05361938476563</v>
      </c>
      <c r="AC16" s="3">
        <f t="shared" si="4"/>
        <v>-117.26597595214844</v>
      </c>
      <c r="AD16" s="3">
        <f t="shared" si="8"/>
        <v>-54.029769897460938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A13" zoomScale="85" zoomScaleNormal="85" workbookViewId="0">
      <selection activeCell="J19" sqref="J19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397.61203002929688</v>
      </c>
      <c r="D3" s="3">
        <v>364.570556640625</v>
      </c>
      <c r="E3" s="3">
        <v>332.34487915039063</v>
      </c>
      <c r="F3" s="3">
        <v>300.85345458984375</v>
      </c>
      <c r="G3" s="3">
        <v>270.010498046875</v>
      </c>
      <c r="H3" s="3">
        <v>240.06600952148438</v>
      </c>
      <c r="I3" s="3">
        <v>210.93081665039063</v>
      </c>
      <c r="J3" s="3">
        <v>162.15486145019531</v>
      </c>
      <c r="K3" s="3">
        <v>92.520744323730469</v>
      </c>
      <c r="L3" s="3">
        <v>24.309488296508789</v>
      </c>
      <c r="M3" s="3">
        <v>-35.244384765625</v>
      </c>
      <c r="N3" s="3">
        <v>-61.817634582519531</v>
      </c>
      <c r="O3" s="3">
        <v>-85.384178161621094</v>
      </c>
      <c r="P3" s="3">
        <v>-102.44844055175781</v>
      </c>
      <c r="Q3" s="3">
        <v>-115.73793029785156</v>
      </c>
      <c r="R3" s="3">
        <v>-131.67359924316406</v>
      </c>
      <c r="S3" s="3">
        <v>-146.03724670410156</v>
      </c>
      <c r="T3" s="3">
        <v>-159.04238891601563</v>
      </c>
      <c r="U3" s="3">
        <v>-172.35513305664063</v>
      </c>
      <c r="V3" s="3">
        <v>-179.2784423828125</v>
      </c>
      <c r="W3" s="3">
        <v>-172.89181518554688</v>
      </c>
      <c r="X3" s="3">
        <v>-162.23910522460938</v>
      </c>
      <c r="Y3" s="3">
        <v>-131.92372131347656</v>
      </c>
      <c r="Z3" s="3">
        <v>-87.612388610839844</v>
      </c>
      <c r="AA3" s="3">
        <v>22.30640983581543</v>
      </c>
      <c r="AB3" s="3"/>
      <c r="AC3" s="3">
        <f t="shared" ref="AC3:AC8" si="0">+MIN(C3:W3)</f>
        <v>-179.2784423828125</v>
      </c>
    </row>
    <row r="4" spans="1:31" x14ac:dyDescent="0.25">
      <c r="A4" s="5">
        <v>6004</v>
      </c>
      <c r="B4" s="5" t="s">
        <v>11</v>
      </c>
      <c r="C4" s="3">
        <v>431.7508544921875</v>
      </c>
      <c r="D4" s="3">
        <v>399.7919921875</v>
      </c>
      <c r="E4" s="3">
        <v>368.75140380859375</v>
      </c>
      <c r="F4" s="3">
        <v>338.284912109375</v>
      </c>
      <c r="G4" s="3">
        <v>308.75286865234375</v>
      </c>
      <c r="H4" s="3">
        <v>280.17971801757813</v>
      </c>
      <c r="I4" s="3">
        <v>241.68341064453125</v>
      </c>
      <c r="J4" s="3">
        <v>170.63760375976563</v>
      </c>
      <c r="K4" s="3">
        <v>101.01387786865234</v>
      </c>
      <c r="L4" s="3">
        <v>32.813587188720703</v>
      </c>
      <c r="M4" s="3">
        <v>6.3046612739562988</v>
      </c>
      <c r="N4" s="3">
        <v>-13.656024932861328</v>
      </c>
      <c r="O4" s="3">
        <v>-21.00786018371582</v>
      </c>
      <c r="P4" s="3">
        <v>-29.894832611083984</v>
      </c>
      <c r="Q4" s="3">
        <v>-38.468833923339844</v>
      </c>
      <c r="R4" s="3">
        <v>-44.988048553466797</v>
      </c>
      <c r="S4" s="3">
        <v>-48.005001068115234</v>
      </c>
      <c r="T4" s="3">
        <v>-35.986076354980469</v>
      </c>
      <c r="AC4" s="3">
        <f t="shared" si="0"/>
        <v>-48.005001068115234</v>
      </c>
    </row>
    <row r="5" spans="1:31" x14ac:dyDescent="0.25">
      <c r="A5" s="5">
        <v>6004</v>
      </c>
      <c r="B5" s="5" t="s">
        <v>14</v>
      </c>
      <c r="C5" s="3">
        <v>416.2481689453125</v>
      </c>
      <c r="D5" s="3">
        <v>384.48895263671875</v>
      </c>
      <c r="E5" s="3">
        <v>353.55612182617188</v>
      </c>
      <c r="F5" s="3">
        <v>323.0860595703125</v>
      </c>
      <c r="G5" s="3">
        <v>293.51431274414063</v>
      </c>
      <c r="H5" s="3">
        <v>264.7955322265625</v>
      </c>
      <c r="I5" s="3">
        <v>235.21644592285156</v>
      </c>
      <c r="J5" s="3">
        <v>164.1544189453125</v>
      </c>
      <c r="K5" s="3">
        <v>94.513885498046875</v>
      </c>
      <c r="L5" s="3">
        <v>26.296298980712891</v>
      </c>
      <c r="M5" s="3">
        <v>-11.307853698730469</v>
      </c>
      <c r="N5" s="3">
        <v>-34.574462890625</v>
      </c>
      <c r="O5" s="3">
        <v>-51.879997253417969</v>
      </c>
      <c r="P5" s="3">
        <v>-65.456428527832031</v>
      </c>
      <c r="Q5" s="3">
        <v>-79.638961791992188</v>
      </c>
      <c r="R5" s="3">
        <v>-93.173713684082031</v>
      </c>
      <c r="S5" s="3">
        <v>-106.10150146484375</v>
      </c>
      <c r="T5" s="3">
        <v>-118.98935699462891</v>
      </c>
      <c r="U5" s="3">
        <v>-128.05731201171875</v>
      </c>
      <c r="V5" s="3">
        <v>-124.99864959716797</v>
      </c>
      <c r="W5" s="3">
        <v>-114.00920104980469</v>
      </c>
      <c r="X5" s="3">
        <v>-82.625190734863281</v>
      </c>
      <c r="Y5" s="3">
        <v>-34.332736968994141</v>
      </c>
      <c r="Z5" s="3">
        <v>80.693328857421875</v>
      </c>
      <c r="AB5" s="3"/>
      <c r="AC5" s="3">
        <f t="shared" si="0"/>
        <v>-128.05731201171875</v>
      </c>
    </row>
    <row r="6" spans="1:31" x14ac:dyDescent="0.25">
      <c r="A6" s="5">
        <v>6004</v>
      </c>
      <c r="B6" s="5" t="s">
        <v>13</v>
      </c>
      <c r="C6" s="3">
        <v>347.21542358398438</v>
      </c>
      <c r="D6" s="3">
        <v>311.57308959960938</v>
      </c>
      <c r="E6" s="3">
        <v>276.74169921875</v>
      </c>
      <c r="F6" s="3">
        <v>242.72634887695313</v>
      </c>
      <c r="G6" s="3">
        <v>212.61405944824219</v>
      </c>
      <c r="H6" s="3">
        <v>186.67051696777344</v>
      </c>
      <c r="I6" s="3">
        <v>137.17176818847656</v>
      </c>
      <c r="J6" s="3">
        <v>66.912185668945313</v>
      </c>
      <c r="K6" s="3">
        <v>-1.9241948127746582</v>
      </c>
      <c r="L6" s="3">
        <v>-57.782138824462891</v>
      </c>
      <c r="M6" s="3">
        <v>-78.724578857421875</v>
      </c>
      <c r="N6" s="3">
        <v>-98.749992370605469</v>
      </c>
      <c r="O6" s="3">
        <v>-117.77955627441406</v>
      </c>
      <c r="P6" s="3">
        <v>-131.42318725585938</v>
      </c>
      <c r="Q6" s="3">
        <v>-144.015380859375</v>
      </c>
      <c r="R6" s="3">
        <v>-155.57463073730469</v>
      </c>
      <c r="S6" s="3">
        <v>-164.09355163574219</v>
      </c>
      <c r="T6" s="3">
        <v>-170.11387634277344</v>
      </c>
      <c r="U6" s="3">
        <v>-162.4896240234375</v>
      </c>
      <c r="V6" s="3">
        <v>-148.78952026367188</v>
      </c>
      <c r="W6" s="3">
        <v>-122.91363525390625</v>
      </c>
      <c r="X6" s="3">
        <v>-81.520553588867188</v>
      </c>
      <c r="Y6" s="3">
        <v>-16.001174926757813</v>
      </c>
      <c r="Z6" s="3"/>
      <c r="AA6" s="3"/>
      <c r="AB6" s="3"/>
      <c r="AC6" s="3">
        <f t="shared" si="0"/>
        <v>-170.11387634277344</v>
      </c>
    </row>
    <row r="7" spans="1:31" x14ac:dyDescent="0.25">
      <c r="A7" s="5">
        <v>6004</v>
      </c>
      <c r="B7" s="5" t="s">
        <v>12</v>
      </c>
      <c r="C7" s="3">
        <v>375.40914916992188</v>
      </c>
      <c r="D7" s="3">
        <v>340.40985107421875</v>
      </c>
      <c r="E7" s="3">
        <v>306.33114624023438</v>
      </c>
      <c r="F7" s="3">
        <v>277.90365600585938</v>
      </c>
      <c r="G7" s="3">
        <v>252.61907958984375</v>
      </c>
      <c r="H7" s="3">
        <v>216.34690856933594</v>
      </c>
      <c r="I7" s="3">
        <v>144.66476440429688</v>
      </c>
      <c r="J7" s="3">
        <v>74.404701232910156</v>
      </c>
      <c r="K7" s="3">
        <v>5.5685873031616211</v>
      </c>
      <c r="L7" s="3">
        <v>-15.130670547485352</v>
      </c>
      <c r="M7" s="3">
        <v>-33.489326477050781</v>
      </c>
      <c r="N7" s="3">
        <v>-45.660911560058594</v>
      </c>
      <c r="O7" s="3">
        <v>-53.499423980712891</v>
      </c>
      <c r="P7" s="3">
        <v>-59.257347106933594</v>
      </c>
      <c r="Q7" s="3">
        <v>-61.389434814453125</v>
      </c>
      <c r="R7" s="3">
        <v>-58.583526611328125</v>
      </c>
      <c r="S7" s="3">
        <v>-31.010457992553711</v>
      </c>
      <c r="AA7" s="3"/>
      <c r="AB7" s="3"/>
      <c r="AC7" s="3">
        <f t="shared" si="0"/>
        <v>-61.389434814453125</v>
      </c>
    </row>
    <row r="8" spans="1:31" x14ac:dyDescent="0.25">
      <c r="A8" s="5">
        <v>6004</v>
      </c>
      <c r="B8" s="5" t="s">
        <v>15</v>
      </c>
      <c r="C8" s="3">
        <v>361.63427734375</v>
      </c>
      <c r="D8" s="3">
        <v>326.94427490234375</v>
      </c>
      <c r="E8" s="3">
        <v>296.02963256835938</v>
      </c>
      <c r="F8" s="3">
        <v>269.68084716796875</v>
      </c>
      <c r="G8" s="3">
        <v>243.48149108886719</v>
      </c>
      <c r="H8" s="3">
        <v>211.04804992675781</v>
      </c>
      <c r="I8" s="3">
        <v>139.35292053222656</v>
      </c>
      <c r="J8" s="3">
        <v>69.07989501953125</v>
      </c>
      <c r="K8" s="3">
        <v>0.23009097576141357</v>
      </c>
      <c r="L8" s="3">
        <v>-26.882637023925781</v>
      </c>
      <c r="M8" s="3">
        <v>-47.484397888183594</v>
      </c>
      <c r="N8" s="3">
        <v>-67.337028503417969</v>
      </c>
      <c r="O8" s="3">
        <v>-82.33099365234375</v>
      </c>
      <c r="P8" s="3">
        <v>-95.237602233886719</v>
      </c>
      <c r="Q8" s="3">
        <v>-107.05754852294922</v>
      </c>
      <c r="R8" s="3">
        <v>-116.44246673583984</v>
      </c>
      <c r="S8" s="3">
        <v>-122.65646362304688</v>
      </c>
      <c r="T8" s="3">
        <v>-117.97407531738281</v>
      </c>
      <c r="U8" s="3">
        <v>-103.40715789794922</v>
      </c>
      <c r="V8" s="3">
        <v>-77.986007690429688</v>
      </c>
      <c r="W8" s="3">
        <v>-32.898799896240234</v>
      </c>
      <c r="X8" s="3">
        <v>41.268653869628906</v>
      </c>
      <c r="AA8" s="3"/>
      <c r="AB8" s="3"/>
      <c r="AC8" s="3">
        <f t="shared" si="0"/>
        <v>-122.65646362304688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>
        <f t="shared" ref="C11:I14" si="1">+HLOOKUP(D$10,$C$2:$AB$8,$A11,FALSE)</f>
        <v>22.30640983581543</v>
      </c>
      <c r="E11" s="3">
        <f t="shared" si="1"/>
        <v>-87.612388610839844</v>
      </c>
      <c r="F11" s="3">
        <f t="shared" si="1"/>
        <v>-131.92372131347656</v>
      </c>
      <c r="G11" s="3">
        <f t="shared" ref="G11:O16" si="2">+HLOOKUP(G$10,$C$2:$AB$8,$A11,FALSE)</f>
        <v>-162.23910522460938</v>
      </c>
      <c r="H11" s="3">
        <f t="shared" si="2"/>
        <v>-172.89181518554688</v>
      </c>
      <c r="I11" s="3">
        <f t="shared" si="2"/>
        <v>-179.2784423828125</v>
      </c>
      <c r="J11" s="3">
        <f t="shared" si="2"/>
        <v>-172.35513305664063</v>
      </c>
      <c r="K11" s="3">
        <f t="shared" si="2"/>
        <v>-159.04238891601563</v>
      </c>
      <c r="L11" s="3">
        <f t="shared" si="2"/>
        <v>-146.03724670410156</v>
      </c>
      <c r="M11" s="3">
        <f t="shared" si="2"/>
        <v>-131.67359924316406</v>
      </c>
      <c r="N11" s="3">
        <f>+HLOOKUP(N$10,$C$2:$AB$8,$A11,FALSE)</f>
        <v>-115.73793029785156</v>
      </c>
      <c r="O11" s="3">
        <f>+HLOOKUP(O$10,$C$2:$AB$8,$A11,FALSE)</f>
        <v>-102.44844055175781</v>
      </c>
      <c r="P11" s="3">
        <f t="shared" ref="P11:AB16" si="3">+HLOOKUP(P$10,$C$2:$AB$8,$A11,FALSE)</f>
        <v>-85.384178161621094</v>
      </c>
      <c r="Q11" s="3">
        <f t="shared" si="3"/>
        <v>-61.817634582519531</v>
      </c>
      <c r="R11" s="3">
        <f t="shared" si="3"/>
        <v>-35.244384765625</v>
      </c>
      <c r="S11" s="3">
        <f t="shared" si="3"/>
        <v>24.309488296508789</v>
      </c>
      <c r="T11" s="3">
        <f t="shared" si="3"/>
        <v>92.520744323730469</v>
      </c>
      <c r="U11" s="3">
        <f t="shared" si="3"/>
        <v>162.15486145019531</v>
      </c>
      <c r="V11" s="3">
        <f t="shared" si="3"/>
        <v>210.93081665039063</v>
      </c>
      <c r="W11" s="3">
        <f t="shared" si="3"/>
        <v>240.06600952148438</v>
      </c>
      <c r="X11" s="3">
        <f t="shared" si="3"/>
        <v>270.010498046875</v>
      </c>
      <c r="Y11" s="3">
        <f t="shared" si="3"/>
        <v>300.85345458984375</v>
      </c>
      <c r="Z11" s="3">
        <f t="shared" si="3"/>
        <v>332.34487915039063</v>
      </c>
      <c r="AA11" s="3">
        <f t="shared" si="3"/>
        <v>364.570556640625</v>
      </c>
      <c r="AB11" s="3">
        <f t="shared" si="3"/>
        <v>397.61203002929688</v>
      </c>
      <c r="AC11" s="3">
        <f t="shared" ref="AC11:AC16" si="4">+MIN(C11:W11)</f>
        <v>-179.2784423828125</v>
      </c>
      <c r="AE11" s="1">
        <f>+HLOOKUP($AC11,$C11:$AB$17,7,FALSE)</f>
        <v>0.91</v>
      </c>
    </row>
    <row r="12" spans="1:31" x14ac:dyDescent="0.25">
      <c r="A12" s="5">
        <f>+A11+1</f>
        <v>3</v>
      </c>
      <c r="B12" s="5" t="str">
        <f t="shared" ref="B12:B15" si="5">+B4</f>
        <v>ECO-BUR(2C) Con 4LT</v>
      </c>
      <c r="C12" s="3"/>
      <c r="D12" s="3"/>
      <c r="E12" s="3"/>
      <c r="F12" s="3"/>
      <c r="G12" s="3"/>
      <c r="H12" s="3"/>
      <c r="I12" s="3"/>
      <c r="J12" s="3"/>
      <c r="K12" s="3">
        <f t="shared" si="2"/>
        <v>-35.986076354980469</v>
      </c>
      <c r="L12" s="3">
        <f t="shared" si="2"/>
        <v>-48.005001068115234</v>
      </c>
      <c r="M12" s="3">
        <f t="shared" si="2"/>
        <v>-44.988048553466797</v>
      </c>
      <c r="N12" s="3">
        <f t="shared" si="2"/>
        <v>-38.468833923339844</v>
      </c>
      <c r="O12" s="3">
        <f t="shared" si="2"/>
        <v>-29.894832611083984</v>
      </c>
      <c r="P12" s="3">
        <f t="shared" si="3"/>
        <v>-21.00786018371582</v>
      </c>
      <c r="Q12" s="3">
        <f t="shared" si="3"/>
        <v>-13.656024932861328</v>
      </c>
      <c r="R12" s="3">
        <f t="shared" si="3"/>
        <v>6.3046612739562988</v>
      </c>
      <c r="S12" s="3">
        <f t="shared" si="3"/>
        <v>32.813587188720703</v>
      </c>
      <c r="T12" s="3">
        <f t="shared" si="3"/>
        <v>101.01387786865234</v>
      </c>
      <c r="U12" s="3">
        <f t="shared" si="3"/>
        <v>170.63760375976563</v>
      </c>
      <c r="V12" s="3">
        <f t="shared" si="3"/>
        <v>241.68341064453125</v>
      </c>
      <c r="W12" s="3">
        <f t="shared" si="3"/>
        <v>280.17971801757813</v>
      </c>
      <c r="X12" s="3">
        <f t="shared" si="3"/>
        <v>308.75286865234375</v>
      </c>
      <c r="Y12" s="3">
        <f t="shared" si="3"/>
        <v>338.284912109375</v>
      </c>
      <c r="Z12" s="3">
        <f t="shared" si="3"/>
        <v>368.75140380859375</v>
      </c>
      <c r="AA12" s="3">
        <f t="shared" si="3"/>
        <v>399.7919921875</v>
      </c>
      <c r="AB12" s="3">
        <f t="shared" si="3"/>
        <v>431.7508544921875</v>
      </c>
      <c r="AC12" s="3">
        <f t="shared" si="4"/>
        <v>-48.005001068115234</v>
      </c>
      <c r="AD12" s="3">
        <f>+$AC$11-AC12</f>
        <v>-131.27344131469727</v>
      </c>
      <c r="AE12" s="1">
        <f>+HLOOKUP($AC12,$C12:$AB$17,6,FALSE)</f>
        <v>0.94</v>
      </c>
    </row>
    <row r="13" spans="1:31" x14ac:dyDescent="0.25">
      <c r="A13" s="5">
        <f t="shared" ref="A13:A16" si="6">+A12+1</f>
        <v>4</v>
      </c>
      <c r="B13" s="5" t="str">
        <f t="shared" si="5"/>
        <v>VEL-DOM(5A) Con 4LT</v>
      </c>
      <c r="C13" s="3"/>
      <c r="D13" s="3"/>
      <c r="E13" s="3">
        <f t="shared" ref="C13:M16" si="7">+HLOOKUP(E$10,$C$2:$AB$8,$A13,FALSE)</f>
        <v>80.693328857421875</v>
      </c>
      <c r="F13" s="3">
        <f t="shared" si="7"/>
        <v>-34.332736968994141</v>
      </c>
      <c r="G13" s="3">
        <f t="shared" si="7"/>
        <v>-82.625190734863281</v>
      </c>
      <c r="H13" s="3">
        <f t="shared" si="7"/>
        <v>-114.00920104980469</v>
      </c>
      <c r="I13" s="3">
        <f t="shared" si="2"/>
        <v>-124.99864959716797</v>
      </c>
      <c r="J13" s="3">
        <f t="shared" si="2"/>
        <v>-128.05731201171875</v>
      </c>
      <c r="K13" s="3">
        <f t="shared" si="2"/>
        <v>-118.98935699462891</v>
      </c>
      <c r="L13" s="3">
        <f t="shared" si="2"/>
        <v>-106.10150146484375</v>
      </c>
      <c r="M13" s="3">
        <f t="shared" si="2"/>
        <v>-93.173713684082031</v>
      </c>
      <c r="N13" s="3">
        <f t="shared" si="2"/>
        <v>-79.638961791992188</v>
      </c>
      <c r="O13" s="3">
        <f t="shared" si="2"/>
        <v>-65.456428527832031</v>
      </c>
      <c r="P13" s="3">
        <f t="shared" si="3"/>
        <v>-51.879997253417969</v>
      </c>
      <c r="Q13" s="3">
        <f t="shared" si="3"/>
        <v>-34.574462890625</v>
      </c>
      <c r="R13" s="3">
        <f t="shared" si="3"/>
        <v>-11.307853698730469</v>
      </c>
      <c r="S13" s="3">
        <f t="shared" si="3"/>
        <v>26.296298980712891</v>
      </c>
      <c r="T13" s="3">
        <f t="shared" si="3"/>
        <v>94.513885498046875</v>
      </c>
      <c r="U13" s="3">
        <f t="shared" si="3"/>
        <v>164.1544189453125</v>
      </c>
      <c r="V13" s="3">
        <f t="shared" si="3"/>
        <v>235.21644592285156</v>
      </c>
      <c r="W13" s="3">
        <f t="shared" si="3"/>
        <v>264.7955322265625</v>
      </c>
      <c r="X13" s="3">
        <f t="shared" si="3"/>
        <v>293.51431274414063</v>
      </c>
      <c r="Y13" s="3">
        <f t="shared" si="3"/>
        <v>323.0860595703125</v>
      </c>
      <c r="Z13" s="3">
        <f t="shared" si="3"/>
        <v>353.55612182617188</v>
      </c>
      <c r="AA13" s="3">
        <f t="shared" si="3"/>
        <v>384.48895263671875</v>
      </c>
      <c r="AB13" s="3">
        <f t="shared" si="3"/>
        <v>416.2481689453125</v>
      </c>
      <c r="AC13" s="3">
        <f t="shared" si="4"/>
        <v>-128.05731201171875</v>
      </c>
      <c r="AD13" s="3">
        <f t="shared" ref="AD13:AD16" si="8">+$AC$11-AC13</f>
        <v>-51.22113037109375</v>
      </c>
      <c r="AE13" s="1">
        <f>+HLOOKUP($AC13,$C13:$AB$17,5,FALSE)</f>
        <v>0.92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>
        <f t="shared" si="7"/>
        <v>-16.001174926757813</v>
      </c>
      <c r="G14" s="3">
        <f t="shared" si="7"/>
        <v>-81.520553588867188</v>
      </c>
      <c r="H14" s="3">
        <f t="shared" si="7"/>
        <v>-122.91363525390625</v>
      </c>
      <c r="I14" s="3">
        <f t="shared" si="7"/>
        <v>-148.78952026367188</v>
      </c>
      <c r="J14" s="3">
        <f t="shared" si="7"/>
        <v>-162.4896240234375</v>
      </c>
      <c r="K14" s="3">
        <f t="shared" si="7"/>
        <v>-170.11387634277344</v>
      </c>
      <c r="L14" s="3">
        <f t="shared" si="7"/>
        <v>-164.09355163574219</v>
      </c>
      <c r="M14" s="3">
        <f t="shared" si="7"/>
        <v>-155.57463073730469</v>
      </c>
      <c r="N14" s="3">
        <f t="shared" si="2"/>
        <v>-144.015380859375</v>
      </c>
      <c r="O14" s="3">
        <f t="shared" si="2"/>
        <v>-131.42318725585938</v>
      </c>
      <c r="P14" s="3">
        <f t="shared" si="3"/>
        <v>-117.77955627441406</v>
      </c>
      <c r="Q14" s="3">
        <f t="shared" si="3"/>
        <v>-98.749992370605469</v>
      </c>
      <c r="R14" s="3">
        <f t="shared" si="3"/>
        <v>-78.724578857421875</v>
      </c>
      <c r="S14" s="3">
        <f t="shared" si="3"/>
        <v>-57.782138824462891</v>
      </c>
      <c r="T14" s="3">
        <f t="shared" si="3"/>
        <v>-1.9241948127746582</v>
      </c>
      <c r="U14" s="3">
        <f t="shared" si="3"/>
        <v>66.912185668945313</v>
      </c>
      <c r="V14" s="3">
        <f t="shared" si="3"/>
        <v>137.17176818847656</v>
      </c>
      <c r="W14" s="3">
        <f t="shared" si="3"/>
        <v>186.67051696777344</v>
      </c>
      <c r="X14" s="3">
        <f t="shared" si="3"/>
        <v>212.61405944824219</v>
      </c>
      <c r="Y14" s="3">
        <f t="shared" si="3"/>
        <v>242.72634887695313</v>
      </c>
      <c r="Z14" s="3">
        <f t="shared" si="3"/>
        <v>276.74169921875</v>
      </c>
      <c r="AA14" s="3">
        <f t="shared" si="3"/>
        <v>311.57308959960938</v>
      </c>
      <c r="AB14" s="3">
        <f t="shared" si="3"/>
        <v>347.21542358398438</v>
      </c>
      <c r="AC14" s="3">
        <f t="shared" si="4"/>
        <v>-170.11387634277344</v>
      </c>
      <c r="AD14" s="3">
        <f t="shared" si="8"/>
        <v>-9.1645660400390625</v>
      </c>
      <c r="AE14" s="1">
        <f>+HLOOKUP($AC14,$C14:$AB$17,4,FALSE)</f>
        <v>0.93</v>
      </c>
    </row>
    <row r="15" spans="1:31" x14ac:dyDescent="0.25">
      <c r="A15" s="5">
        <f t="shared" si="6"/>
        <v>6</v>
      </c>
      <c r="B15" s="5" t="str">
        <f t="shared" si="5"/>
        <v>ECO-BUR(2C) Sin 4LT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7"/>
        <v>-31.010457992553711</v>
      </c>
      <c r="M15" s="3">
        <f t="shared" si="7"/>
        <v>-58.583526611328125</v>
      </c>
      <c r="N15" s="3">
        <f t="shared" si="2"/>
        <v>-61.389434814453125</v>
      </c>
      <c r="O15" s="3">
        <f t="shared" si="2"/>
        <v>-59.257347106933594</v>
      </c>
      <c r="P15" s="3">
        <f t="shared" si="3"/>
        <v>-53.499423980712891</v>
      </c>
      <c r="Q15" s="3">
        <f t="shared" si="3"/>
        <v>-45.660911560058594</v>
      </c>
      <c r="R15" s="3">
        <f t="shared" si="3"/>
        <v>-33.489326477050781</v>
      </c>
      <c r="S15" s="3">
        <f t="shared" si="3"/>
        <v>-15.130670547485352</v>
      </c>
      <c r="T15" s="3">
        <f t="shared" si="3"/>
        <v>5.5685873031616211</v>
      </c>
      <c r="U15" s="3">
        <f t="shared" si="3"/>
        <v>74.404701232910156</v>
      </c>
      <c r="V15" s="3">
        <f t="shared" si="3"/>
        <v>144.66476440429688</v>
      </c>
      <c r="W15" s="3">
        <f t="shared" si="3"/>
        <v>216.34690856933594</v>
      </c>
      <c r="X15" s="3">
        <f t="shared" si="3"/>
        <v>252.61907958984375</v>
      </c>
      <c r="Y15" s="3">
        <f t="shared" si="3"/>
        <v>277.90365600585938</v>
      </c>
      <c r="Z15" s="3">
        <f t="shared" si="3"/>
        <v>306.33114624023438</v>
      </c>
      <c r="AA15" s="3">
        <f t="shared" si="3"/>
        <v>340.40985107421875</v>
      </c>
      <c r="AB15" s="3">
        <f t="shared" si="3"/>
        <v>375.40914916992188</v>
      </c>
      <c r="AC15" s="3">
        <f t="shared" si="4"/>
        <v>-61.389434814453125</v>
      </c>
      <c r="AD15" s="3">
        <f t="shared" si="8"/>
        <v>-117.88900756835938</v>
      </c>
      <c r="AE15" s="1">
        <f>+HLOOKUP($AC15,$C15:$AB$17,3,FALSE)</f>
        <v>0.96</v>
      </c>
    </row>
    <row r="16" spans="1:31" x14ac:dyDescent="0.25">
      <c r="A16" s="5">
        <f t="shared" si="6"/>
        <v>7</v>
      </c>
      <c r="B16" s="5" t="str">
        <f>+B8</f>
        <v>VEL-DOM(5A) Sin 4LT</v>
      </c>
      <c r="C16" s="3"/>
      <c r="D16" s="3"/>
      <c r="E16" s="3"/>
      <c r="F16" s="3"/>
      <c r="G16" s="3">
        <f t="shared" si="7"/>
        <v>41.268653869628906</v>
      </c>
      <c r="H16" s="3">
        <f t="shared" si="7"/>
        <v>-32.898799896240234</v>
      </c>
      <c r="I16" s="3">
        <f t="shared" si="7"/>
        <v>-77.986007690429688</v>
      </c>
      <c r="J16" s="3">
        <f t="shared" si="7"/>
        <v>-103.40715789794922</v>
      </c>
      <c r="K16" s="3">
        <f t="shared" si="7"/>
        <v>-117.97407531738281</v>
      </c>
      <c r="L16" s="3">
        <f t="shared" si="7"/>
        <v>-122.65646362304688</v>
      </c>
      <c r="M16" s="3">
        <f t="shared" si="7"/>
        <v>-116.44246673583984</v>
      </c>
      <c r="N16" s="3">
        <f t="shared" si="2"/>
        <v>-107.05754852294922</v>
      </c>
      <c r="O16" s="3">
        <f t="shared" si="2"/>
        <v>-95.237602233886719</v>
      </c>
      <c r="P16" s="3">
        <f t="shared" si="3"/>
        <v>-82.33099365234375</v>
      </c>
      <c r="Q16" s="3">
        <f t="shared" si="3"/>
        <v>-67.337028503417969</v>
      </c>
      <c r="R16" s="3">
        <f t="shared" si="3"/>
        <v>-47.484397888183594</v>
      </c>
      <c r="S16" s="3">
        <f t="shared" si="3"/>
        <v>-26.882637023925781</v>
      </c>
      <c r="T16" s="3">
        <f t="shared" si="3"/>
        <v>0.23009097576141357</v>
      </c>
      <c r="U16" s="3">
        <f t="shared" si="3"/>
        <v>69.07989501953125</v>
      </c>
      <c r="V16" s="3">
        <f t="shared" si="3"/>
        <v>139.35292053222656</v>
      </c>
      <c r="W16" s="3">
        <f t="shared" si="3"/>
        <v>211.04804992675781</v>
      </c>
      <c r="X16" s="3">
        <f t="shared" si="3"/>
        <v>243.48149108886719</v>
      </c>
      <c r="Y16" s="3">
        <f t="shared" si="3"/>
        <v>269.68084716796875</v>
      </c>
      <c r="Z16" s="3">
        <f t="shared" si="3"/>
        <v>296.02963256835938</v>
      </c>
      <c r="AA16" s="3">
        <f t="shared" si="3"/>
        <v>326.94427490234375</v>
      </c>
      <c r="AB16" s="3">
        <f t="shared" si="3"/>
        <v>361.63427734375</v>
      </c>
      <c r="AC16" s="3">
        <f t="shared" si="4"/>
        <v>-122.65646362304688</v>
      </c>
      <c r="AD16" s="3">
        <f t="shared" si="8"/>
        <v>-56.621978759765625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H16" zoomScale="85" zoomScaleNormal="85" workbookViewId="0">
      <selection activeCell="E16" sqref="C16:E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555.75640869140625</v>
      </c>
      <c r="D3" s="3">
        <v>533.4083251953125</v>
      </c>
      <c r="E3" s="3">
        <v>498.45401000976563</v>
      </c>
      <c r="F3" s="3">
        <v>464.05328369140625</v>
      </c>
      <c r="G3" s="3">
        <v>423.18701171875</v>
      </c>
      <c r="H3" s="3">
        <v>367.49752807617188</v>
      </c>
      <c r="I3" s="3">
        <v>313.461669921875</v>
      </c>
      <c r="J3" s="3">
        <v>235.97746276855469</v>
      </c>
      <c r="K3" s="3">
        <v>124.31260681152344</v>
      </c>
      <c r="L3" s="3">
        <v>14.910303115844727</v>
      </c>
      <c r="M3" s="3">
        <v>-68.427207946777344</v>
      </c>
      <c r="N3" s="3">
        <v>-103.45684051513672</v>
      </c>
      <c r="O3" s="3">
        <v>-127.71468353271484</v>
      </c>
      <c r="P3" s="3">
        <v>-158.58195495605469</v>
      </c>
      <c r="Q3" s="3">
        <v>-187.4541015625</v>
      </c>
      <c r="R3" s="3">
        <v>-207.933349609375</v>
      </c>
      <c r="S3" s="3">
        <v>-225.72784423828125</v>
      </c>
      <c r="T3" s="3">
        <v>-227.3775634765625</v>
      </c>
      <c r="U3" s="3">
        <v>-213.8258056640625</v>
      </c>
      <c r="V3" s="3">
        <v>-167.07955932617188</v>
      </c>
      <c r="W3" s="3">
        <v>-84.318855285644531</v>
      </c>
      <c r="X3" s="3"/>
      <c r="Y3" s="3"/>
      <c r="Z3" s="3"/>
      <c r="AA3" s="3"/>
      <c r="AB3" s="3"/>
      <c r="AC3" s="3">
        <f t="shared" ref="AC3:AC8" si="0">+MIN(C3:W3)</f>
        <v>-227.3775634765625</v>
      </c>
    </row>
    <row r="4" spans="1:31" x14ac:dyDescent="0.25">
      <c r="A4" s="5">
        <v>6005</v>
      </c>
      <c r="B4" s="5" t="s">
        <v>11</v>
      </c>
      <c r="C4" s="3">
        <v>608.99786376953125</v>
      </c>
      <c r="D4" s="3">
        <v>582.43597412109375</v>
      </c>
      <c r="E4" s="3">
        <v>549.366943359375</v>
      </c>
      <c r="F4" s="3">
        <v>517.5716552734375</v>
      </c>
      <c r="G4" s="3">
        <v>472.94512939453125</v>
      </c>
      <c r="H4" s="3">
        <v>419.96051025390625</v>
      </c>
      <c r="I4" s="3">
        <v>365.53082275390625</v>
      </c>
      <c r="J4" s="3">
        <v>251.70469665527344</v>
      </c>
      <c r="K4" s="3">
        <v>140.14529418945313</v>
      </c>
      <c r="L4" s="3">
        <v>37.905517578125</v>
      </c>
      <c r="M4" s="3">
        <v>-5.9406414031982422</v>
      </c>
      <c r="N4" s="3">
        <v>-22.792778015136719</v>
      </c>
      <c r="O4" s="3">
        <v>-38.664546966552734</v>
      </c>
      <c r="P4" s="3">
        <v>-52.931915283203125</v>
      </c>
      <c r="Q4" s="3">
        <v>-62.962924957275391</v>
      </c>
      <c r="R4" s="3">
        <v>-50.937538146972656</v>
      </c>
      <c r="X4" s="3"/>
      <c r="Y4" s="3"/>
      <c r="Z4" s="3"/>
      <c r="AB4" s="3"/>
      <c r="AC4" s="3">
        <f t="shared" si="0"/>
        <v>-62.962924957275391</v>
      </c>
    </row>
    <row r="5" spans="1:31" x14ac:dyDescent="0.25">
      <c r="A5" s="5">
        <v>6005</v>
      </c>
      <c r="B5" s="5" t="s">
        <v>14</v>
      </c>
      <c r="C5" s="3">
        <v>594.378662109375</v>
      </c>
      <c r="D5" s="3">
        <v>566.167236328125</v>
      </c>
      <c r="E5" s="3">
        <v>532.14849853515625</v>
      </c>
      <c r="F5" s="3">
        <v>492.30523681640625</v>
      </c>
      <c r="G5" s="3">
        <v>441.522705078125</v>
      </c>
      <c r="H5" s="3">
        <v>391.7296142578125</v>
      </c>
      <c r="I5" s="3">
        <v>343.4215087890625</v>
      </c>
      <c r="J5" s="3">
        <v>259.51101684570313</v>
      </c>
      <c r="K5" s="3">
        <v>153.04566955566406</v>
      </c>
      <c r="L5" s="3">
        <v>48.737483978271484</v>
      </c>
      <c r="M5" s="3">
        <v>-17.860113143920898</v>
      </c>
      <c r="N5" s="3">
        <v>-50.918464660644531</v>
      </c>
      <c r="O5" s="3">
        <v>-70.784065246582031</v>
      </c>
      <c r="P5" s="3">
        <v>-94.913795471191406</v>
      </c>
      <c r="Q5" s="3">
        <v>-119.93081665039063</v>
      </c>
      <c r="R5" s="3">
        <v>-143.63410949707031</v>
      </c>
      <c r="S5" s="3">
        <v>-161.04788208007813</v>
      </c>
      <c r="T5" s="3">
        <v>-158.00746154785156</v>
      </c>
      <c r="U5" s="3">
        <v>-139.89347839355469</v>
      </c>
      <c r="V5" s="3">
        <v>-86.194725036621094</v>
      </c>
      <c r="W5" s="3">
        <v>4.926887035369873</v>
      </c>
      <c r="X5" s="3"/>
      <c r="Y5" s="3"/>
      <c r="Z5" s="3"/>
      <c r="AC5" s="3">
        <f t="shared" si="0"/>
        <v>-161.04788208007813</v>
      </c>
    </row>
    <row r="6" spans="1:31" x14ac:dyDescent="0.25">
      <c r="A6" s="5">
        <v>6005</v>
      </c>
      <c r="B6" s="5" t="s">
        <v>13</v>
      </c>
      <c r="C6" s="3">
        <v>643.75091552734375</v>
      </c>
      <c r="D6" s="3">
        <v>595.8538818359375</v>
      </c>
      <c r="E6" s="3">
        <v>529.5555419921875</v>
      </c>
      <c r="F6" s="3">
        <v>464.76119995117188</v>
      </c>
      <c r="G6" s="3">
        <v>401.48114013671875</v>
      </c>
      <c r="H6" s="3">
        <v>339.726318359375</v>
      </c>
      <c r="I6" s="3">
        <v>279.35702514648438</v>
      </c>
      <c r="J6" s="3">
        <v>218.94157409667969</v>
      </c>
      <c r="K6" s="3">
        <v>113.08324432373047</v>
      </c>
      <c r="L6" s="3">
        <v>19.378276824951172</v>
      </c>
      <c r="M6" s="3">
        <v>-65.332221984863281</v>
      </c>
      <c r="N6" s="3">
        <v>-94.761421203613281</v>
      </c>
      <c r="O6" s="3">
        <v>-123.40990447998047</v>
      </c>
      <c r="P6" s="3">
        <v>-146.41584777832031</v>
      </c>
      <c r="Q6" s="3">
        <v>-164.96989440917969</v>
      </c>
      <c r="R6" s="3">
        <v>-181.75999450683594</v>
      </c>
      <c r="S6" s="3">
        <v>-193.52206420898438</v>
      </c>
      <c r="T6" s="3">
        <v>-197.60624694824219</v>
      </c>
      <c r="U6" s="3">
        <v>-183.17874145507813</v>
      </c>
      <c r="V6" s="3">
        <v>-157.51469421386719</v>
      </c>
      <c r="W6" s="3">
        <v>-108.53140258789063</v>
      </c>
      <c r="X6" s="3">
        <v>-40.208694458007813</v>
      </c>
      <c r="Y6" s="3">
        <v>53.973423004150391</v>
      </c>
      <c r="Z6" s="3"/>
      <c r="AA6" s="3"/>
      <c r="AB6" s="3"/>
      <c r="AC6" s="3">
        <f t="shared" si="0"/>
        <v>-197.60624694824219</v>
      </c>
    </row>
    <row r="7" spans="1:31" x14ac:dyDescent="0.25">
      <c r="A7" s="5">
        <v>6005</v>
      </c>
      <c r="B7" s="5" t="s">
        <v>12</v>
      </c>
      <c r="C7" s="3">
        <v>684.41986083984375</v>
      </c>
      <c r="D7" s="3">
        <v>631.1868896484375</v>
      </c>
      <c r="E7" s="3">
        <v>566.01885986328125</v>
      </c>
      <c r="F7" s="3">
        <v>502.44540405273438</v>
      </c>
      <c r="G7" s="3">
        <v>440.48849487304688</v>
      </c>
      <c r="H7" s="3">
        <v>380.44137573242188</v>
      </c>
      <c r="I7" s="3">
        <v>321.08123779296875</v>
      </c>
      <c r="J7" s="3">
        <v>232.29849243164063</v>
      </c>
      <c r="K7" s="3">
        <v>131.05027770996094</v>
      </c>
      <c r="L7" s="3">
        <v>37.520984649658203</v>
      </c>
      <c r="M7" s="3">
        <v>-12.73060131072998</v>
      </c>
      <c r="N7" s="3">
        <v>-38.693946838378906</v>
      </c>
      <c r="O7" s="3">
        <v>-54.567718505859375</v>
      </c>
      <c r="P7" s="3">
        <v>-64.65338134765625</v>
      </c>
      <c r="Q7" s="3">
        <v>-70.750839233398438</v>
      </c>
      <c r="R7" s="3">
        <v>-69.471420288085938</v>
      </c>
      <c r="S7" s="3">
        <v>-46.876995086669922</v>
      </c>
      <c r="Z7" s="3"/>
      <c r="AA7" s="3"/>
      <c r="AC7" s="3">
        <f t="shared" si="0"/>
        <v>-70.750839233398438</v>
      </c>
    </row>
    <row r="8" spans="1:31" x14ac:dyDescent="0.25">
      <c r="A8" s="5">
        <v>6005</v>
      </c>
      <c r="B8" s="5" t="s">
        <v>15</v>
      </c>
      <c r="C8" s="3">
        <v>653.17108154296875</v>
      </c>
      <c r="D8" s="3">
        <v>591.461181640625</v>
      </c>
      <c r="E8" s="3">
        <v>531.14288330078125</v>
      </c>
      <c r="F8" s="3">
        <v>472.22610473632813</v>
      </c>
      <c r="G8" s="3">
        <v>414.72109985351563</v>
      </c>
      <c r="H8" s="3">
        <v>358.63916015625</v>
      </c>
      <c r="I8" s="3">
        <v>303.7633056640625</v>
      </c>
      <c r="J8" s="3">
        <v>246.70816040039063</v>
      </c>
      <c r="K8" s="3">
        <v>152.09353637695313</v>
      </c>
      <c r="L8" s="3">
        <v>59.599430084228516</v>
      </c>
      <c r="M8" s="3">
        <v>-16.47136116027832</v>
      </c>
      <c r="N8" s="3">
        <v>-45.201728820800781</v>
      </c>
      <c r="O8" s="3">
        <v>-72.912200927734375</v>
      </c>
      <c r="P8" s="3">
        <v>-94.102081298828125</v>
      </c>
      <c r="Q8" s="3">
        <v>-111.61878204345703</v>
      </c>
      <c r="R8" s="3">
        <v>-127.34654235839844</v>
      </c>
      <c r="S8" s="3">
        <v>-137.47337341308594</v>
      </c>
      <c r="T8" s="3">
        <v>-138.4849853515625</v>
      </c>
      <c r="U8" s="3">
        <v>-121.59223937988281</v>
      </c>
      <c r="V8" s="3">
        <v>-91.249008178710938</v>
      </c>
      <c r="W8" s="3">
        <v>-38.613315582275391</v>
      </c>
      <c r="X8" s="3">
        <v>36.714324951171875</v>
      </c>
      <c r="Y8" s="3">
        <v>141.66773986816406</v>
      </c>
      <c r="AC8" s="3">
        <f t="shared" si="0"/>
        <v>-138.4849853515625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/>
      <c r="E11" s="3"/>
      <c r="F11" s="3"/>
      <c r="G11" s="3"/>
      <c r="H11" s="3">
        <f t="shared" ref="C11:O16" si="1">+HLOOKUP(H$10,$C$2:$AB$8,$A11,FALSE)</f>
        <v>-84.318855285644531</v>
      </c>
      <c r="I11" s="3">
        <f t="shared" si="1"/>
        <v>-167.07955932617188</v>
      </c>
      <c r="J11" s="3">
        <f t="shared" si="1"/>
        <v>-213.8258056640625</v>
      </c>
      <c r="K11" s="3">
        <f t="shared" si="1"/>
        <v>-227.3775634765625</v>
      </c>
      <c r="L11" s="3">
        <f t="shared" si="1"/>
        <v>-225.72784423828125</v>
      </c>
      <c r="M11" s="3">
        <f t="shared" si="1"/>
        <v>-207.933349609375</v>
      </c>
      <c r="N11" s="3">
        <f>+HLOOKUP(N$10,$C$2:$AB$8,$A11,FALSE)</f>
        <v>-187.4541015625</v>
      </c>
      <c r="O11" s="3">
        <f>+HLOOKUP(O$10,$C$2:$AB$8,$A11,FALSE)</f>
        <v>-158.58195495605469</v>
      </c>
      <c r="P11" s="3">
        <f t="shared" ref="P11:AB16" si="2">+HLOOKUP(P$10,$C$2:$AB$8,$A11,FALSE)</f>
        <v>-127.71468353271484</v>
      </c>
      <c r="Q11" s="3">
        <f t="shared" si="2"/>
        <v>-103.45684051513672</v>
      </c>
      <c r="R11" s="3">
        <f t="shared" si="2"/>
        <v>-68.427207946777344</v>
      </c>
      <c r="S11" s="3">
        <f t="shared" si="2"/>
        <v>14.910303115844727</v>
      </c>
      <c r="T11" s="3">
        <f t="shared" si="2"/>
        <v>124.31260681152344</v>
      </c>
      <c r="U11" s="3">
        <f t="shared" si="2"/>
        <v>235.97746276855469</v>
      </c>
      <c r="V11" s="3">
        <f t="shared" si="2"/>
        <v>313.461669921875</v>
      </c>
      <c r="W11" s="3">
        <f t="shared" si="2"/>
        <v>367.49752807617188</v>
      </c>
      <c r="X11" s="3">
        <f t="shared" si="2"/>
        <v>423.18701171875</v>
      </c>
      <c r="Y11" s="3">
        <f t="shared" si="2"/>
        <v>464.05328369140625</v>
      </c>
      <c r="Z11" s="3">
        <f t="shared" si="2"/>
        <v>498.45401000976563</v>
      </c>
      <c r="AA11" s="3">
        <f t="shared" si="2"/>
        <v>533.4083251953125</v>
      </c>
      <c r="AB11" s="3">
        <f t="shared" si="2"/>
        <v>555.75640869140625</v>
      </c>
      <c r="AC11" s="3">
        <f>+MIN(C11:AB11)</f>
        <v>-227.3775634765625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3">+B4</f>
        <v>ECO-BUR(2C) Con 4LT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1"/>
        <v>-50.937538146972656</v>
      </c>
      <c r="N12" s="3">
        <f t="shared" si="1"/>
        <v>-62.962924957275391</v>
      </c>
      <c r="O12" s="3">
        <f t="shared" si="1"/>
        <v>-52.931915283203125</v>
      </c>
      <c r="P12" s="3">
        <f t="shared" si="2"/>
        <v>-38.664546966552734</v>
      </c>
      <c r="Q12" s="3">
        <f t="shared" si="2"/>
        <v>-22.792778015136719</v>
      </c>
      <c r="R12" s="3">
        <f t="shared" si="2"/>
        <v>-5.9406414031982422</v>
      </c>
      <c r="S12" s="3">
        <f t="shared" si="2"/>
        <v>37.905517578125</v>
      </c>
      <c r="T12" s="3">
        <f t="shared" si="2"/>
        <v>140.14529418945313</v>
      </c>
      <c r="U12" s="3">
        <f t="shared" si="2"/>
        <v>251.70469665527344</v>
      </c>
      <c r="V12" s="3">
        <f t="shared" si="2"/>
        <v>365.53082275390625</v>
      </c>
      <c r="W12" s="3">
        <f t="shared" si="2"/>
        <v>419.96051025390625</v>
      </c>
      <c r="X12" s="3">
        <f t="shared" si="2"/>
        <v>472.94512939453125</v>
      </c>
      <c r="Y12" s="3">
        <f t="shared" si="2"/>
        <v>517.5716552734375</v>
      </c>
      <c r="Z12" s="3">
        <f t="shared" si="2"/>
        <v>549.366943359375</v>
      </c>
      <c r="AA12" s="3">
        <f t="shared" si="2"/>
        <v>582.43597412109375</v>
      </c>
      <c r="AB12" s="3">
        <f t="shared" si="2"/>
        <v>608.99786376953125</v>
      </c>
      <c r="AC12" s="3">
        <f t="shared" ref="AC12:AC16" si="4">+MIN(C12:AB12)</f>
        <v>-62.962924957275391</v>
      </c>
      <c r="AD12" s="3">
        <f>+$AC$11-AC12</f>
        <v>-164.41463851928711</v>
      </c>
      <c r="AE12" s="1">
        <f>+HLOOKUP($AC12,$C12:$AB$17,6,FALSE)</f>
        <v>0.96</v>
      </c>
    </row>
    <row r="13" spans="1:31" x14ac:dyDescent="0.25">
      <c r="A13" s="5">
        <f t="shared" ref="A13:A16" si="5">+A12+1</f>
        <v>4</v>
      </c>
      <c r="B13" s="5" t="str">
        <f t="shared" si="3"/>
        <v>VEL-DOM(5A) Con 4LT</v>
      </c>
      <c r="C13" s="3"/>
      <c r="D13" s="3"/>
      <c r="E13" s="3"/>
      <c r="F13" s="3"/>
      <c r="G13" s="3"/>
      <c r="H13" s="3">
        <f t="shared" si="1"/>
        <v>4.926887035369873</v>
      </c>
      <c r="I13" s="3">
        <f t="shared" si="1"/>
        <v>-86.194725036621094</v>
      </c>
      <c r="J13" s="3">
        <f t="shared" si="1"/>
        <v>-139.89347839355469</v>
      </c>
      <c r="K13" s="3">
        <f t="shared" si="1"/>
        <v>-158.00746154785156</v>
      </c>
      <c r="L13" s="3">
        <f t="shared" si="1"/>
        <v>-161.04788208007813</v>
      </c>
      <c r="M13" s="3">
        <f t="shared" si="1"/>
        <v>-143.63410949707031</v>
      </c>
      <c r="N13" s="3">
        <f t="shared" si="1"/>
        <v>-119.93081665039063</v>
      </c>
      <c r="O13" s="3">
        <f t="shared" si="1"/>
        <v>-94.913795471191406</v>
      </c>
      <c r="P13" s="3">
        <f t="shared" si="2"/>
        <v>-70.784065246582031</v>
      </c>
      <c r="Q13" s="3">
        <f t="shared" si="2"/>
        <v>-50.918464660644531</v>
      </c>
      <c r="R13" s="3">
        <f t="shared" si="2"/>
        <v>-17.860113143920898</v>
      </c>
      <c r="S13" s="3">
        <f t="shared" si="2"/>
        <v>48.737483978271484</v>
      </c>
      <c r="T13" s="3">
        <f t="shared" si="2"/>
        <v>153.04566955566406</v>
      </c>
      <c r="U13" s="3">
        <f t="shared" si="2"/>
        <v>259.51101684570313</v>
      </c>
      <c r="V13" s="3">
        <f t="shared" si="2"/>
        <v>343.4215087890625</v>
      </c>
      <c r="W13" s="3">
        <f t="shared" si="2"/>
        <v>391.7296142578125</v>
      </c>
      <c r="X13" s="3">
        <f t="shared" si="2"/>
        <v>441.522705078125</v>
      </c>
      <c r="Y13" s="3">
        <f t="shared" si="2"/>
        <v>492.30523681640625</v>
      </c>
      <c r="Z13" s="3">
        <f t="shared" si="2"/>
        <v>532.14849853515625</v>
      </c>
      <c r="AA13" s="3">
        <f t="shared" si="2"/>
        <v>566.167236328125</v>
      </c>
      <c r="AB13" s="3">
        <f t="shared" si="2"/>
        <v>594.378662109375</v>
      </c>
      <c r="AC13" s="3">
        <f t="shared" si="4"/>
        <v>-161.04788208007813</v>
      </c>
      <c r="AD13" s="3">
        <f t="shared" ref="AD13:AD16" si="6">+$AC$11-AC13</f>
        <v>-66.329681396484375</v>
      </c>
      <c r="AE13" s="1">
        <f>+HLOOKUP($AC13,$C13:$AB$17,5,FALSE)</f>
        <v>0.94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/>
      <c r="F14" s="3">
        <f t="shared" si="1"/>
        <v>53.973423004150391</v>
      </c>
      <c r="G14" s="3">
        <f t="shared" si="1"/>
        <v>-40.208694458007813</v>
      </c>
      <c r="H14" s="3">
        <f t="shared" si="1"/>
        <v>-108.53140258789063</v>
      </c>
      <c r="I14" s="3">
        <f t="shared" si="1"/>
        <v>-157.51469421386719</v>
      </c>
      <c r="J14" s="3">
        <f t="shared" si="1"/>
        <v>-183.17874145507813</v>
      </c>
      <c r="K14" s="3">
        <f t="shared" si="1"/>
        <v>-197.60624694824219</v>
      </c>
      <c r="L14" s="3">
        <f t="shared" si="1"/>
        <v>-193.52206420898438</v>
      </c>
      <c r="M14" s="3">
        <f t="shared" si="1"/>
        <v>-181.75999450683594</v>
      </c>
      <c r="N14" s="3">
        <f t="shared" si="1"/>
        <v>-164.96989440917969</v>
      </c>
      <c r="O14" s="3">
        <f t="shared" si="1"/>
        <v>-146.41584777832031</v>
      </c>
      <c r="P14" s="3">
        <f t="shared" si="2"/>
        <v>-123.40990447998047</v>
      </c>
      <c r="Q14" s="3">
        <f t="shared" si="2"/>
        <v>-94.761421203613281</v>
      </c>
      <c r="R14" s="3">
        <f t="shared" si="2"/>
        <v>-65.332221984863281</v>
      </c>
      <c r="S14" s="3">
        <f t="shared" si="2"/>
        <v>19.378276824951172</v>
      </c>
      <c r="T14" s="3">
        <f t="shared" si="2"/>
        <v>113.08324432373047</v>
      </c>
      <c r="U14" s="3">
        <f t="shared" si="2"/>
        <v>218.94157409667969</v>
      </c>
      <c r="V14" s="3">
        <f t="shared" si="2"/>
        <v>279.35702514648438</v>
      </c>
      <c r="W14" s="3">
        <f t="shared" si="2"/>
        <v>339.726318359375</v>
      </c>
      <c r="X14" s="3">
        <f t="shared" si="2"/>
        <v>401.48114013671875</v>
      </c>
      <c r="Y14" s="3">
        <f t="shared" si="2"/>
        <v>464.76119995117188</v>
      </c>
      <c r="Z14" s="3">
        <f t="shared" si="2"/>
        <v>529.5555419921875</v>
      </c>
      <c r="AA14" s="3">
        <f t="shared" si="2"/>
        <v>595.8538818359375</v>
      </c>
      <c r="AB14" s="3">
        <f t="shared" si="2"/>
        <v>643.75091552734375</v>
      </c>
      <c r="AC14" s="3">
        <f t="shared" si="4"/>
        <v>-197.60624694824219</v>
      </c>
      <c r="AD14" s="3">
        <f t="shared" si="6"/>
        <v>-29.771316528320313</v>
      </c>
      <c r="AE14" s="1">
        <f>+HLOOKUP($AC14,$C14:$AB$17,4,FALSE)</f>
        <v>0.93</v>
      </c>
    </row>
    <row r="15" spans="1:31" x14ac:dyDescent="0.25">
      <c r="A15" s="5">
        <f t="shared" si="5"/>
        <v>6</v>
      </c>
      <c r="B15" s="5" t="str">
        <f t="shared" si="3"/>
        <v>ECO-BUR(2C) Sin 4LT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1"/>
        <v>-46.876995086669922</v>
      </c>
      <c r="M15" s="3">
        <f t="shared" si="1"/>
        <v>-69.471420288085938</v>
      </c>
      <c r="N15" s="3">
        <f t="shared" si="1"/>
        <v>-70.750839233398438</v>
      </c>
      <c r="O15" s="3">
        <f t="shared" si="1"/>
        <v>-64.65338134765625</v>
      </c>
      <c r="P15" s="3">
        <f t="shared" si="2"/>
        <v>-54.567718505859375</v>
      </c>
      <c r="Q15" s="3">
        <f t="shared" si="2"/>
        <v>-38.693946838378906</v>
      </c>
      <c r="R15" s="3">
        <f t="shared" si="2"/>
        <v>-12.73060131072998</v>
      </c>
      <c r="S15" s="3">
        <f t="shared" si="2"/>
        <v>37.520984649658203</v>
      </c>
      <c r="T15" s="3">
        <f t="shared" si="2"/>
        <v>131.05027770996094</v>
      </c>
      <c r="U15" s="3">
        <f t="shared" si="2"/>
        <v>232.29849243164063</v>
      </c>
      <c r="V15" s="3">
        <f t="shared" si="2"/>
        <v>321.08123779296875</v>
      </c>
      <c r="W15" s="3">
        <f t="shared" si="2"/>
        <v>380.44137573242188</v>
      </c>
      <c r="X15" s="3">
        <f t="shared" si="2"/>
        <v>440.48849487304688</v>
      </c>
      <c r="Y15" s="3">
        <f t="shared" si="2"/>
        <v>502.44540405273438</v>
      </c>
      <c r="Z15" s="3">
        <f t="shared" si="2"/>
        <v>566.01885986328125</v>
      </c>
      <c r="AA15" s="3">
        <f t="shared" si="2"/>
        <v>631.1868896484375</v>
      </c>
      <c r="AB15" s="3">
        <f t="shared" si="2"/>
        <v>684.41986083984375</v>
      </c>
      <c r="AC15" s="3">
        <f t="shared" si="4"/>
        <v>-70.750839233398438</v>
      </c>
      <c r="AD15" s="3">
        <f t="shared" si="6"/>
        <v>-156.62672424316406</v>
      </c>
      <c r="AE15" s="1">
        <f>+HLOOKUP($AC15,$C15:$AB$17,3,FALSE)</f>
        <v>0.96</v>
      </c>
    </row>
    <row r="16" spans="1:31" x14ac:dyDescent="0.25">
      <c r="A16" s="5">
        <f t="shared" si="5"/>
        <v>7</v>
      </c>
      <c r="B16" s="5" t="str">
        <f>+B8</f>
        <v>VEL-DOM(5A) Sin 4LT</v>
      </c>
      <c r="C16" s="3"/>
      <c r="D16" s="3"/>
      <c r="E16" s="3"/>
      <c r="F16" s="3">
        <f t="shared" si="1"/>
        <v>141.66773986816406</v>
      </c>
      <c r="G16" s="3">
        <f t="shared" si="1"/>
        <v>36.714324951171875</v>
      </c>
      <c r="H16" s="3">
        <f t="shared" si="1"/>
        <v>-38.613315582275391</v>
      </c>
      <c r="I16" s="3">
        <f t="shared" si="1"/>
        <v>-91.249008178710938</v>
      </c>
      <c r="J16" s="3">
        <f t="shared" si="1"/>
        <v>-121.59223937988281</v>
      </c>
      <c r="K16" s="3">
        <f t="shared" si="1"/>
        <v>-138.4849853515625</v>
      </c>
      <c r="L16" s="3">
        <f t="shared" si="1"/>
        <v>-137.47337341308594</v>
      </c>
      <c r="M16" s="3">
        <f t="shared" si="1"/>
        <v>-127.34654235839844</v>
      </c>
      <c r="N16" s="3">
        <f t="shared" si="1"/>
        <v>-111.61878204345703</v>
      </c>
      <c r="O16" s="3">
        <f t="shared" si="1"/>
        <v>-94.102081298828125</v>
      </c>
      <c r="P16" s="3">
        <f t="shared" si="2"/>
        <v>-72.912200927734375</v>
      </c>
      <c r="Q16" s="3">
        <f t="shared" si="2"/>
        <v>-45.201728820800781</v>
      </c>
      <c r="R16" s="3">
        <f t="shared" si="2"/>
        <v>-16.47136116027832</v>
      </c>
      <c r="S16" s="3">
        <f t="shared" si="2"/>
        <v>59.599430084228516</v>
      </c>
      <c r="T16" s="3">
        <f t="shared" si="2"/>
        <v>152.09353637695313</v>
      </c>
      <c r="U16" s="3">
        <f t="shared" si="2"/>
        <v>246.70816040039063</v>
      </c>
      <c r="V16" s="3">
        <f t="shared" si="2"/>
        <v>303.7633056640625</v>
      </c>
      <c r="W16" s="3">
        <f t="shared" si="2"/>
        <v>358.63916015625</v>
      </c>
      <c r="X16" s="3">
        <f t="shared" si="2"/>
        <v>414.72109985351563</v>
      </c>
      <c r="Y16" s="3">
        <f t="shared" si="2"/>
        <v>472.22610473632813</v>
      </c>
      <c r="Z16" s="3">
        <f t="shared" si="2"/>
        <v>531.14288330078125</v>
      </c>
      <c r="AA16" s="3">
        <f t="shared" si="2"/>
        <v>591.461181640625</v>
      </c>
      <c r="AB16" s="3">
        <f t="shared" si="2"/>
        <v>653.17108154296875</v>
      </c>
      <c r="AC16" s="3">
        <f t="shared" si="4"/>
        <v>-138.4849853515625</v>
      </c>
      <c r="AD16" s="3">
        <f t="shared" si="6"/>
        <v>-88.892578125</v>
      </c>
      <c r="AE16" s="1">
        <f>+HLOOKUP($AC16,$C16:$AB$17,2,FALSE)</f>
        <v>0.93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Ernesto Rosales</cp:lastModifiedBy>
  <dcterms:created xsi:type="dcterms:W3CDTF">2019-02-01T14:51:08Z</dcterms:created>
  <dcterms:modified xsi:type="dcterms:W3CDTF">2019-10-01T15:32:21Z</dcterms:modified>
</cp:coreProperties>
</file>