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ejos\Desktop\Trabajo\2019\#24_esc-gen-dem-ALTA-intercambio-referencia-PESIN-2019\demanda-generacion-alta\2026\lluviosa\"/>
    </mc:Choice>
  </mc:AlternateContent>
  <bookViews>
    <workbookView xWindow="0" yWindow="0" windowWidth="17970" windowHeight="8220" activeTab="3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H12" i="6"/>
  <c r="I12" i="6"/>
  <c r="D14" i="6"/>
  <c r="E14" i="6"/>
  <c r="F14" i="6"/>
  <c r="G14" i="6"/>
  <c r="H14" i="6"/>
  <c r="I14" i="6"/>
  <c r="D15" i="6"/>
  <c r="E15" i="6"/>
  <c r="F15" i="6"/>
  <c r="G15" i="6"/>
  <c r="H15" i="6"/>
  <c r="I15" i="6"/>
  <c r="H16" i="5"/>
  <c r="C14" i="5"/>
  <c r="D14" i="5"/>
  <c r="E14" i="5"/>
  <c r="F14" i="5"/>
  <c r="G14" i="5"/>
  <c r="D15" i="5"/>
  <c r="E15" i="5"/>
  <c r="F15" i="5"/>
  <c r="G15" i="5"/>
  <c r="G16" i="5"/>
  <c r="C14" i="1"/>
  <c r="D14" i="1"/>
  <c r="E14" i="1"/>
  <c r="C15" i="1"/>
  <c r="D15" i="1"/>
  <c r="E15" i="1"/>
  <c r="F14" i="1" l="1"/>
  <c r="F15" i="1"/>
  <c r="J12" i="6" l="1"/>
  <c r="K12" i="6"/>
  <c r="J14" i="6"/>
  <c r="K14" i="6"/>
  <c r="J15" i="6"/>
  <c r="K15" i="6"/>
  <c r="K16" i="6"/>
  <c r="I16" i="5"/>
  <c r="J16" i="5"/>
  <c r="K16" i="5"/>
  <c r="H14" i="5"/>
  <c r="I14" i="5"/>
  <c r="J14" i="5"/>
  <c r="K14" i="5"/>
  <c r="H15" i="5"/>
  <c r="I15" i="5"/>
  <c r="J15" i="5"/>
  <c r="K15" i="5"/>
  <c r="G14" i="1"/>
  <c r="H14" i="1"/>
  <c r="I14" i="1"/>
  <c r="J14" i="1"/>
  <c r="K14" i="1"/>
  <c r="G15" i="1"/>
  <c r="H15" i="1"/>
  <c r="I15" i="1"/>
  <c r="J15" i="1"/>
  <c r="K15" i="1"/>
  <c r="H16" i="1"/>
  <c r="I16" i="1"/>
  <c r="J16" i="1"/>
  <c r="K16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C11" i="1" l="1"/>
  <c r="D11" i="1"/>
  <c r="E11" i="1"/>
  <c r="L14" i="5" l="1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A14" i="6"/>
  <c r="Z13" i="6"/>
  <c r="V13" i="6"/>
  <c r="R13" i="6"/>
  <c r="N13" i="6"/>
  <c r="U13" i="6"/>
  <c r="M13" i="6"/>
  <c r="S13" i="6"/>
  <c r="N12" i="6"/>
  <c r="R12" i="6"/>
  <c r="V12" i="6"/>
  <c r="Z12" i="6"/>
  <c r="A13" i="5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  <c r="G11" i="1"/>
  <c r="H11" i="1"/>
  <c r="I11" i="1"/>
  <c r="J11" i="1"/>
  <c r="K11" i="1"/>
  <c r="L11" i="1"/>
  <c r="M11" i="1"/>
  <c r="O11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S14" i="6"/>
  <c r="AB14" i="6"/>
  <c r="X14" i="6"/>
  <c r="T14" i="6"/>
  <c r="P14" i="6"/>
  <c r="L14" i="6"/>
  <c r="W14" i="6"/>
  <c r="A15" i="6"/>
  <c r="Z14" i="6"/>
  <c r="V14" i="6"/>
  <c r="R14" i="6"/>
  <c r="N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D12" i="1" l="1"/>
  <c r="F12" i="1"/>
  <c r="C12" i="1"/>
  <c r="G12" i="1"/>
  <c r="H12" i="1"/>
  <c r="E12" i="1"/>
  <c r="P12" i="1"/>
  <c r="T12" i="1"/>
  <c r="X12" i="1"/>
  <c r="AB12" i="1"/>
  <c r="K12" i="1"/>
  <c r="W12" i="1"/>
  <c r="J12" i="1"/>
  <c r="N12" i="1"/>
  <c r="Q12" i="1"/>
  <c r="U12" i="1"/>
  <c r="Y12" i="1"/>
  <c r="L12" i="1"/>
  <c r="S12" i="1"/>
  <c r="R12" i="1"/>
  <c r="V12" i="1"/>
  <c r="Z12" i="1"/>
  <c r="I12" i="1"/>
  <c r="M12" i="1"/>
  <c r="O12" i="1"/>
  <c r="AA12" i="1"/>
  <c r="AD12" i="6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R13" i="1"/>
  <c r="V13" i="1"/>
  <c r="Z13" i="1"/>
  <c r="H13" i="1"/>
  <c r="L13" i="1"/>
  <c r="N13" i="1"/>
  <c r="Q13" i="1"/>
  <c r="Y13" i="1"/>
  <c r="O13" i="1"/>
  <c r="S13" i="1"/>
  <c r="W13" i="1"/>
  <c r="AA13" i="1"/>
  <c r="I13" i="1"/>
  <c r="M13" i="1"/>
  <c r="P13" i="1"/>
  <c r="T13" i="1"/>
  <c r="X13" i="1"/>
  <c r="AB13" i="1"/>
  <c r="J13" i="1"/>
  <c r="U13" i="1"/>
  <c r="K13" i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Z16" i="6"/>
  <c r="V16" i="6"/>
  <c r="R16" i="6"/>
  <c r="N16" i="6"/>
  <c r="W16" i="6"/>
  <c r="Y15" i="5"/>
  <c r="U15" i="5"/>
  <c r="Q15" i="5"/>
  <c r="M15" i="5"/>
  <c r="Z15" i="5"/>
  <c r="R15" i="5"/>
  <c r="AB15" i="5"/>
  <c r="X15" i="5"/>
  <c r="T15" i="5"/>
  <c r="P15" i="5"/>
  <c r="L15" i="5"/>
  <c r="A16" i="5"/>
  <c r="V15" i="5"/>
  <c r="AA15" i="5"/>
  <c r="W15" i="5"/>
  <c r="S15" i="5"/>
  <c r="O15" i="5"/>
  <c r="N15" i="5"/>
  <c r="AC14" i="5"/>
  <c r="A14" i="1"/>
  <c r="AC12" i="1"/>
  <c r="AC11" i="1"/>
  <c r="P14" i="1" l="1"/>
  <c r="T14" i="1"/>
  <c r="X14" i="1"/>
  <c r="AB14" i="1"/>
  <c r="W14" i="1"/>
  <c r="M14" i="1"/>
  <c r="Q14" i="1"/>
  <c r="U14" i="1"/>
  <c r="Y14" i="1"/>
  <c r="N14" i="1"/>
  <c r="O14" i="1"/>
  <c r="AA14" i="1"/>
  <c r="R14" i="1"/>
  <c r="V14" i="1"/>
  <c r="Z14" i="1"/>
  <c r="L14" i="1"/>
  <c r="S14" i="1"/>
  <c r="AC16" i="6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R15" i="1" l="1"/>
  <c r="V15" i="1"/>
  <c r="Z15" i="1"/>
  <c r="L15" i="1"/>
  <c r="U15" i="1"/>
  <c r="O15" i="1"/>
  <c r="S15" i="1"/>
  <c r="W15" i="1"/>
  <c r="AA15" i="1"/>
  <c r="M15" i="1"/>
  <c r="Y15" i="1"/>
  <c r="P15" i="1"/>
  <c r="T15" i="1"/>
  <c r="X15" i="1"/>
  <c r="AB15" i="1"/>
  <c r="N15" i="1"/>
  <c r="Q15" i="1"/>
  <c r="AE16" i="6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P16" i="1" l="1"/>
  <c r="T16" i="1"/>
  <c r="X16" i="1"/>
  <c r="AB16" i="1"/>
  <c r="L16" i="1"/>
  <c r="S16" i="1"/>
  <c r="Q16" i="1"/>
  <c r="U16" i="1"/>
  <c r="Y16" i="1"/>
  <c r="M16" i="1"/>
  <c r="W16" i="1"/>
  <c r="R16" i="1"/>
  <c r="V16" i="1"/>
  <c r="Z16" i="1"/>
  <c r="O16" i="1"/>
  <c r="AA16" i="1"/>
  <c r="N16" i="1"/>
  <c r="F9" i="7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<sst xmlns="http://schemas.openxmlformats.org/spreadsheetml/2006/main" count="46" uniqueCount="16">
  <si>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</si>
  <si>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</si>
  <si>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</si>
  <si>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</si>
  <si>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</si>
  <si>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</si>
  <si>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</si>
  <si>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</si>
  <si>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</si>
  <si>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</si>
  <si>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</si>
  <si>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</si>
  <si>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</si>
  <si>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CHI-PAN115(3A) Con 4LT</t>
  </si>
  <si>
    <t>CHI-PAN115(3A)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</si>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</sst>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-24.642314910888672</c:v>
                </c:pt>
                <c:pt idx="1">
                  <c:v>-56.502811431884766</c:v>
                </c:pt>
                <c:pt idx="2">
                  <c:v>-83.5076904296875</c:v>
                </c:pt>
                <c:pt idx="3">
                  <c:v>-107.55776214599609</c:v>
                </c:pt>
                <c:pt idx="4">
                  <c:v>-129.95462036132813</c:v>
                </c:pt>
                <c:pt idx="5">
                  <c:v>-149.81671142578125</c:v>
                </c:pt>
                <c:pt idx="6">
                  <c:v>-165.37826538085938</c:v>
                </c:pt>
                <c:pt idx="7">
                  <c:v>-178.93338012695313</c:v>
                </c:pt>
                <c:pt idx="8">
                  <c:v>-183.79617309570313</c:v>
                </c:pt>
                <c:pt idx="9">
                  <c:v>-179.43911743164063</c:v>
                </c:pt>
                <c:pt idx="10">
                  <c:v>-169.72163391113281</c:v>
                </c:pt>
                <c:pt idx="11">
                  <c:v>-158.90605163574219</c:v>
                </c:pt>
                <c:pt idx="12">
                  <c:v>-146.90679931640625</c:v>
                </c:pt>
                <c:pt idx="13">
                  <c:v>-121.09160614013672</c:v>
                </c:pt>
                <c:pt idx="14">
                  <c:v>-93.479820251464844</c:v>
                </c:pt>
                <c:pt idx="15">
                  <c:v>-32.986347198486328</c:v>
                </c:pt>
                <c:pt idx="16">
                  <c:v>73.199386596679688</c:v>
                </c:pt>
                <c:pt idx="17">
                  <c:v>169.97187805175781</c:v>
                </c:pt>
                <c:pt idx="18">
                  <c:v>203.71635437011719</c:v>
                </c:pt>
                <c:pt idx="19">
                  <c:v>239.10498046875</c:v>
                </c:pt>
                <c:pt idx="20">
                  <c:v>274.6441650390625</c:v>
                </c:pt>
                <c:pt idx="21">
                  <c:v>311.38314819335938</c:v>
                </c:pt>
                <c:pt idx="22">
                  <c:v>347.32894897460938</c:v>
                </c:pt>
                <c:pt idx="23">
                  <c:v>370.43798828125</c:v>
                </c:pt>
                <c:pt idx="24">
                  <c:v>387.5870361328125</c:v>
                </c:pt>
                <c:pt idx="25">
                  <c:v>386.1885986328125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85.750732421875</c:v>
                </c:pt>
                <c:pt idx="1">
                  <c:v>53.873348236083984</c:v>
                </c:pt>
                <c:pt idx="2">
                  <c:v>23.398427963256836</c:v>
                </c:pt>
                <c:pt idx="3">
                  <c:v>-4.8273844718933105</c:v>
                </c:pt>
                <c:pt idx="4">
                  <c:v>-31.079124450683594</c:v>
                </c:pt>
                <c:pt idx="5">
                  <c:v>-54.474365234375</c:v>
                </c:pt>
                <c:pt idx="6">
                  <c:v>-75.602272033691406</c:v>
                </c:pt>
                <c:pt idx="7">
                  <c:v>-95.866775512695313</c:v>
                </c:pt>
                <c:pt idx="8">
                  <c:v>-108.91310119628906</c:v>
                </c:pt>
                <c:pt idx="9">
                  <c:v>-116.16049194335938</c:v>
                </c:pt>
                <c:pt idx="10">
                  <c:v>-108.49095916748047</c:v>
                </c:pt>
                <c:pt idx="11">
                  <c:v>-98.922813415527344</c:v>
                </c:pt>
                <c:pt idx="12">
                  <c:v>-87.453666687011719</c:v>
                </c:pt>
                <c:pt idx="13">
                  <c:v>-68.642234802246094</c:v>
                </c:pt>
                <c:pt idx="14">
                  <c:v>-43.899673461914063</c:v>
                </c:pt>
                <c:pt idx="15">
                  <c:v>-14.45203971862793</c:v>
                </c:pt>
                <c:pt idx="16">
                  <c:v>90.750579833984375</c:v>
                </c:pt>
                <c:pt idx="17">
                  <c:v>199.21212768554688</c:v>
                </c:pt>
                <c:pt idx="18">
                  <c:v>247.71070861816406</c:v>
                </c:pt>
                <c:pt idx="19">
                  <c:v>280.33956909179688</c:v>
                </c:pt>
                <c:pt idx="20">
                  <c:v>313.09478759765625</c:v>
                </c:pt>
                <c:pt idx="21">
                  <c:v>347.09609985351563</c:v>
                </c:pt>
                <c:pt idx="22">
                  <c:v>380.95089721679688</c:v>
                </c:pt>
                <c:pt idx="23">
                  <c:v>413.77536010742188</c:v>
                </c:pt>
                <c:pt idx="24">
                  <c:v>440.12774658203125</c:v>
                </c:pt>
                <c:pt idx="25">
                  <c:v>444.93511962890625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-61.835186004638672</c:v>
                </c:pt>
                <c:pt idx="1">
                  <c:v>-93.675956726074219</c:v>
                </c:pt>
                <c:pt idx="2">
                  <c:v>-123.39322662353516</c:v>
                </c:pt>
                <c:pt idx="3">
                  <c:v>-147.86756896972656</c:v>
                </c:pt>
                <c:pt idx="4">
                  <c:v>-169.18963623046875</c:v>
                </c:pt>
                <c:pt idx="5">
                  <c:v>-188.68870544433594</c:v>
                </c:pt>
                <c:pt idx="6">
                  <c:v>-200.29466247558594</c:v>
                </c:pt>
                <c:pt idx="7">
                  <c:v>-207.47087097167969</c:v>
                </c:pt>
                <c:pt idx="8">
                  <c:v>-208.05754089355469</c:v>
                </c:pt>
                <c:pt idx="9">
                  <c:v>-199.34750366210938</c:v>
                </c:pt>
                <c:pt idx="10">
                  <c:v>-188.83856201171875</c:v>
                </c:pt>
                <c:pt idx="11">
                  <c:v>-176.93511962890625</c:v>
                </c:pt>
                <c:pt idx="12">
                  <c:v>-162.52153015136719</c:v>
                </c:pt>
                <c:pt idx="13">
                  <c:v>-144.70359802246094</c:v>
                </c:pt>
                <c:pt idx="14">
                  <c:v>-119.62152862548828</c:v>
                </c:pt>
                <c:pt idx="15">
                  <c:v>-86.494102478027344</c:v>
                </c:pt>
                <c:pt idx="16">
                  <c:v>-43.617439270019531</c:v>
                </c:pt>
                <c:pt idx="17">
                  <c:v>63.438987731933594</c:v>
                </c:pt>
                <c:pt idx="18">
                  <c:v>172.98268127441406</c:v>
                </c:pt>
                <c:pt idx="19">
                  <c:v>222.19374084472656</c:v>
                </c:pt>
                <c:pt idx="20">
                  <c:v>261.74063110351563</c:v>
                </c:pt>
                <c:pt idx="21">
                  <c:v>302.518310546875</c:v>
                </c:pt>
                <c:pt idx="22">
                  <c:v>344.51495361328125</c:v>
                </c:pt>
                <c:pt idx="23">
                  <c:v>387.02877807617188</c:v>
                </c:pt>
                <c:pt idx="24">
                  <c:v>428.78671264648438</c:v>
                </c:pt>
                <c:pt idx="25">
                  <c:v>470.39456176757813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0">
                  <c:v>21.20170783996582</c:v>
                </c:pt>
                <c:pt idx="1">
                  <c:v>-13.555227279663086</c:v>
                </c:pt>
                <c:pt idx="2">
                  <c:v>-46.73309326171875</c:v>
                </c:pt>
                <c:pt idx="3">
                  <c:v>-75.530197143554688</c:v>
                </c:pt>
                <c:pt idx="4">
                  <c:v>-98.596305847167969</c:v>
                </c:pt>
                <c:pt idx="5">
                  <c:v>-119.82847595214844</c:v>
                </c:pt>
                <c:pt idx="6">
                  <c:v>-137.38554382324219</c:v>
                </c:pt>
                <c:pt idx="7">
                  <c:v>-145.68611145019531</c:v>
                </c:pt>
                <c:pt idx="8">
                  <c:v>-150.95631408691406</c:v>
                </c:pt>
                <c:pt idx="9">
                  <c:v>-145.54673767089844</c:v>
                </c:pt>
                <c:pt idx="10">
                  <c:v>-135.77287292480469</c:v>
                </c:pt>
                <c:pt idx="11">
                  <c:v>-124.57453155517578</c:v>
                </c:pt>
                <c:pt idx="12">
                  <c:v>-110.57338714599609</c:v>
                </c:pt>
                <c:pt idx="13">
                  <c:v>-93.289634704589844</c:v>
                </c:pt>
                <c:pt idx="14">
                  <c:v>-74.656929016113281</c:v>
                </c:pt>
                <c:pt idx="15">
                  <c:v>-49.165519714355469</c:v>
                </c:pt>
                <c:pt idx="16">
                  <c:v>-16.881027221679688</c:v>
                </c:pt>
                <c:pt idx="17">
                  <c:v>77.045646667480469</c:v>
                </c:pt>
                <c:pt idx="18">
                  <c:v>186.32975769042969</c:v>
                </c:pt>
                <c:pt idx="19">
                  <c:v>254.16976928710938</c:v>
                </c:pt>
                <c:pt idx="20">
                  <c:v>291.56161499023438</c:v>
                </c:pt>
                <c:pt idx="21">
                  <c:v>330.00839233398438</c:v>
                </c:pt>
                <c:pt idx="22">
                  <c:v>369.64306640625</c:v>
                </c:pt>
                <c:pt idx="23">
                  <c:v>409.78097534179688</c:v>
                </c:pt>
                <c:pt idx="24">
                  <c:v>449.10568237304688</c:v>
                </c:pt>
                <c:pt idx="25">
                  <c:v>489.56719970703125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-30.711635589599609</c:v>
                      </c:pt>
                      <c:pt idx="6">
                        <c:v>-45.291488647460938</c:v>
                      </c:pt>
                      <c:pt idx="7">
                        <c:v>-65.752998352050781</c:v>
                      </c:pt>
                      <c:pt idx="8">
                        <c:v>-79.634239196777344</c:v>
                      </c:pt>
                      <c:pt idx="9">
                        <c:v>-85.157539367675781</c:v>
                      </c:pt>
                      <c:pt idx="10">
                        <c:v>-82.379592895507813</c:v>
                      </c:pt>
                      <c:pt idx="11">
                        <c:v>-77.703720092773438</c:v>
                      </c:pt>
                      <c:pt idx="12">
                        <c:v>-72.735450744628906</c:v>
                      </c:pt>
                      <c:pt idx="13">
                        <c:v>-55.683361053466797</c:v>
                      </c:pt>
                      <c:pt idx="14">
                        <c:v>-34.859962463378906</c:v>
                      </c:pt>
                      <c:pt idx="15">
                        <c:v>17.696168899536133</c:v>
                      </c:pt>
                      <c:pt idx="16">
                        <c:v>121.78251647949219</c:v>
                      </c:pt>
                      <c:pt idx="17">
                        <c:v>219.40715026855469</c:v>
                      </c:pt>
                      <c:pt idx="18">
                        <c:v>251.18594360351563</c:v>
                      </c:pt>
                      <c:pt idx="19">
                        <c:v>284.27828979492188</c:v>
                      </c:pt>
                      <c:pt idx="20">
                        <c:v>318.22366333007813</c:v>
                      </c:pt>
                      <c:pt idx="21">
                        <c:v>353.48348999023438</c:v>
                      </c:pt>
                      <c:pt idx="22">
                        <c:v>388.1339111328125</c:v>
                      </c:pt>
                      <c:pt idx="23">
                        <c:v>412.3992919921875</c:v>
                      </c:pt>
                      <c:pt idx="24">
                        <c:v>431.47463989257813</c:v>
                      </c:pt>
                      <c:pt idx="25">
                        <c:v>432.6309814453125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-54.520423889160156</c:v>
                      </c:pt>
                      <c:pt idx="6">
                        <c:v>-77.51715087890625</c:v>
                      </c:pt>
                      <c:pt idx="7">
                        <c:v>-91.184722900390625</c:v>
                      </c:pt>
                      <c:pt idx="8">
                        <c:v>-101.90060424804688</c:v>
                      </c:pt>
                      <c:pt idx="9">
                        <c:v>-102.82147979736328</c:v>
                      </c:pt>
                      <c:pt idx="10">
                        <c:v>-99.917449951171875</c:v>
                      </c:pt>
                      <c:pt idx="11">
                        <c:v>-94.335090637207031</c:v>
                      </c:pt>
                      <c:pt idx="12">
                        <c:v>-86.585708618164063</c:v>
                      </c:pt>
                      <c:pt idx="13">
                        <c:v>-76.030891418457031</c:v>
                      </c:pt>
                      <c:pt idx="14">
                        <c:v>-61.882644653320313</c:v>
                      </c:pt>
                      <c:pt idx="15">
                        <c:v>-34.173507690429688</c:v>
                      </c:pt>
                      <c:pt idx="16">
                        <c:v>4.5451807975769043</c:v>
                      </c:pt>
                      <c:pt idx="17">
                        <c:v>109.69847106933594</c:v>
                      </c:pt>
                      <c:pt idx="18">
                        <c:v>217.49510192871094</c:v>
                      </c:pt>
                      <c:pt idx="19">
                        <c:v>266.30035400390625</c:v>
                      </c:pt>
                      <c:pt idx="20">
                        <c:v>304.29913330078125</c:v>
                      </c:pt>
                      <c:pt idx="21">
                        <c:v>343.63967895507813</c:v>
                      </c:pt>
                      <c:pt idx="22">
                        <c:v>384.29818725585938</c:v>
                      </c:pt>
                      <c:pt idx="23">
                        <c:v>426.253662109375</c:v>
                      </c:pt>
                      <c:pt idx="24">
                        <c:v>469.48727416992188</c:v>
                      </c:pt>
                      <c:pt idx="25">
                        <c:v>513.9822998046875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-24.642314910888672</c:v>
                </c:pt>
                <c:pt idx="1">
                  <c:v>-56.502811431884766</c:v>
                </c:pt>
                <c:pt idx="2">
                  <c:v>-83.5076904296875</c:v>
                </c:pt>
                <c:pt idx="3">
                  <c:v>-107.55776214599609</c:v>
                </c:pt>
                <c:pt idx="4">
                  <c:v>-129.95462036132813</c:v>
                </c:pt>
                <c:pt idx="5">
                  <c:v>-149.81671142578125</c:v>
                </c:pt>
                <c:pt idx="6">
                  <c:v>-165.37826538085938</c:v>
                </c:pt>
                <c:pt idx="7">
                  <c:v>-178.93338012695313</c:v>
                </c:pt>
                <c:pt idx="8">
                  <c:v>-183.79617309570313</c:v>
                </c:pt>
                <c:pt idx="9">
                  <c:v>-179.43911743164063</c:v>
                </c:pt>
                <c:pt idx="10">
                  <c:v>-169.72163391113281</c:v>
                </c:pt>
                <c:pt idx="11">
                  <c:v>-158.90605163574219</c:v>
                </c:pt>
                <c:pt idx="12">
                  <c:v>-146.90679931640625</c:v>
                </c:pt>
                <c:pt idx="13">
                  <c:v>-121.09160614013672</c:v>
                </c:pt>
                <c:pt idx="14">
                  <c:v>-93.479820251464844</c:v>
                </c:pt>
                <c:pt idx="15">
                  <c:v>-32.986347198486328</c:v>
                </c:pt>
                <c:pt idx="16">
                  <c:v>73.199386596679688</c:v>
                </c:pt>
                <c:pt idx="17">
                  <c:v>169.97187805175781</c:v>
                </c:pt>
                <c:pt idx="18">
                  <c:v>203.71635437011719</c:v>
                </c:pt>
                <c:pt idx="19">
                  <c:v>239.10498046875</c:v>
                </c:pt>
                <c:pt idx="20">
                  <c:v>274.6441650390625</c:v>
                </c:pt>
                <c:pt idx="21">
                  <c:v>311.38314819335938</c:v>
                </c:pt>
                <c:pt idx="22">
                  <c:v>347.32894897460938</c:v>
                </c:pt>
                <c:pt idx="23">
                  <c:v>370.43798828125</c:v>
                </c:pt>
                <c:pt idx="24">
                  <c:v>387.5870361328125</c:v>
                </c:pt>
                <c:pt idx="25">
                  <c:v>386.1885986328125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5">
                  <c:v>-30.711635589599609</c:v>
                </c:pt>
                <c:pt idx="6">
                  <c:v>-45.291488647460938</c:v>
                </c:pt>
                <c:pt idx="7">
                  <c:v>-65.752998352050781</c:v>
                </c:pt>
                <c:pt idx="8">
                  <c:v>-79.634239196777344</c:v>
                </c:pt>
                <c:pt idx="9">
                  <c:v>-85.157539367675781</c:v>
                </c:pt>
                <c:pt idx="10">
                  <c:v>-82.379592895507813</c:v>
                </c:pt>
                <c:pt idx="11">
                  <c:v>-77.703720092773438</c:v>
                </c:pt>
                <c:pt idx="12">
                  <c:v>-72.735450744628906</c:v>
                </c:pt>
                <c:pt idx="13">
                  <c:v>-55.683361053466797</c:v>
                </c:pt>
                <c:pt idx="14">
                  <c:v>-34.859962463378906</c:v>
                </c:pt>
                <c:pt idx="15">
                  <c:v>17.696168899536133</c:v>
                </c:pt>
                <c:pt idx="16">
                  <c:v>121.78251647949219</c:v>
                </c:pt>
                <c:pt idx="17">
                  <c:v>219.40715026855469</c:v>
                </c:pt>
                <c:pt idx="18">
                  <c:v>251.18594360351563</c:v>
                </c:pt>
                <c:pt idx="19">
                  <c:v>284.27828979492188</c:v>
                </c:pt>
                <c:pt idx="20">
                  <c:v>318.22366333007813</c:v>
                </c:pt>
                <c:pt idx="21">
                  <c:v>353.48348999023438</c:v>
                </c:pt>
                <c:pt idx="22">
                  <c:v>388.1339111328125</c:v>
                </c:pt>
                <c:pt idx="23">
                  <c:v>412.3992919921875</c:v>
                </c:pt>
                <c:pt idx="24">
                  <c:v>431.47463989257813</c:v>
                </c:pt>
                <c:pt idx="25">
                  <c:v>432.6309814453125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-61.835186004638672</c:v>
                </c:pt>
                <c:pt idx="1">
                  <c:v>-93.675956726074219</c:v>
                </c:pt>
                <c:pt idx="2">
                  <c:v>-123.39322662353516</c:v>
                </c:pt>
                <c:pt idx="3">
                  <c:v>-147.86756896972656</c:v>
                </c:pt>
                <c:pt idx="4">
                  <c:v>-169.18963623046875</c:v>
                </c:pt>
                <c:pt idx="5">
                  <c:v>-188.68870544433594</c:v>
                </c:pt>
                <c:pt idx="6">
                  <c:v>-200.29466247558594</c:v>
                </c:pt>
                <c:pt idx="7">
                  <c:v>-207.47087097167969</c:v>
                </c:pt>
                <c:pt idx="8">
                  <c:v>-208.05754089355469</c:v>
                </c:pt>
                <c:pt idx="9">
                  <c:v>-199.34750366210938</c:v>
                </c:pt>
                <c:pt idx="10">
                  <c:v>-188.83856201171875</c:v>
                </c:pt>
                <c:pt idx="11">
                  <c:v>-176.93511962890625</c:v>
                </c:pt>
                <c:pt idx="12">
                  <c:v>-162.52153015136719</c:v>
                </c:pt>
                <c:pt idx="13">
                  <c:v>-144.70359802246094</c:v>
                </c:pt>
                <c:pt idx="14">
                  <c:v>-119.62152862548828</c:v>
                </c:pt>
                <c:pt idx="15">
                  <c:v>-86.494102478027344</c:v>
                </c:pt>
                <c:pt idx="16">
                  <c:v>-43.617439270019531</c:v>
                </c:pt>
                <c:pt idx="17">
                  <c:v>63.438987731933594</c:v>
                </c:pt>
                <c:pt idx="18">
                  <c:v>172.98268127441406</c:v>
                </c:pt>
                <c:pt idx="19">
                  <c:v>222.19374084472656</c:v>
                </c:pt>
                <c:pt idx="20">
                  <c:v>261.74063110351563</c:v>
                </c:pt>
                <c:pt idx="21">
                  <c:v>302.518310546875</c:v>
                </c:pt>
                <c:pt idx="22">
                  <c:v>344.51495361328125</c:v>
                </c:pt>
                <c:pt idx="23">
                  <c:v>387.02877807617188</c:v>
                </c:pt>
                <c:pt idx="24">
                  <c:v>428.78671264648438</c:v>
                </c:pt>
                <c:pt idx="25">
                  <c:v>470.39456176757813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5">
                  <c:v>-54.520423889160156</c:v>
                </c:pt>
                <c:pt idx="6">
                  <c:v>-77.51715087890625</c:v>
                </c:pt>
                <c:pt idx="7">
                  <c:v>-91.184722900390625</c:v>
                </c:pt>
                <c:pt idx="8">
                  <c:v>-101.90060424804688</c:v>
                </c:pt>
                <c:pt idx="9">
                  <c:v>-102.82147979736328</c:v>
                </c:pt>
                <c:pt idx="10">
                  <c:v>-99.917449951171875</c:v>
                </c:pt>
                <c:pt idx="11">
                  <c:v>-94.335090637207031</c:v>
                </c:pt>
                <c:pt idx="12">
                  <c:v>-86.585708618164063</c:v>
                </c:pt>
                <c:pt idx="13">
                  <c:v>-76.030891418457031</c:v>
                </c:pt>
                <c:pt idx="14">
                  <c:v>-61.882644653320313</c:v>
                </c:pt>
                <c:pt idx="15">
                  <c:v>-34.173507690429688</c:v>
                </c:pt>
                <c:pt idx="16">
                  <c:v>4.5451807975769043</c:v>
                </c:pt>
                <c:pt idx="17">
                  <c:v>109.69847106933594</c:v>
                </c:pt>
                <c:pt idx="18">
                  <c:v>217.49510192871094</c:v>
                </c:pt>
                <c:pt idx="19">
                  <c:v>266.30035400390625</c:v>
                </c:pt>
                <c:pt idx="20">
                  <c:v>304.29913330078125</c:v>
                </c:pt>
                <c:pt idx="21">
                  <c:v>343.63967895507813</c:v>
                </c:pt>
                <c:pt idx="22">
                  <c:v>384.29818725585938</c:v>
                </c:pt>
                <c:pt idx="23">
                  <c:v>426.253662109375</c:v>
                </c:pt>
                <c:pt idx="24">
                  <c:v>469.48727416992188</c:v>
                </c:pt>
                <c:pt idx="25">
                  <c:v>513.9822998046875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85.750732421875</c:v>
                      </c:pt>
                      <c:pt idx="1">
                        <c:v>53.873348236083984</c:v>
                      </c:pt>
                      <c:pt idx="2">
                        <c:v>23.398427963256836</c:v>
                      </c:pt>
                      <c:pt idx="3">
                        <c:v>-4.8273844718933105</c:v>
                      </c:pt>
                      <c:pt idx="4">
                        <c:v>-31.079124450683594</c:v>
                      </c:pt>
                      <c:pt idx="5">
                        <c:v>-54.474365234375</c:v>
                      </c:pt>
                      <c:pt idx="6">
                        <c:v>-75.602272033691406</c:v>
                      </c:pt>
                      <c:pt idx="7">
                        <c:v>-95.866775512695313</c:v>
                      </c:pt>
                      <c:pt idx="8">
                        <c:v>-108.91310119628906</c:v>
                      </c:pt>
                      <c:pt idx="9">
                        <c:v>-116.16049194335938</c:v>
                      </c:pt>
                      <c:pt idx="10">
                        <c:v>-108.49095916748047</c:v>
                      </c:pt>
                      <c:pt idx="11">
                        <c:v>-98.922813415527344</c:v>
                      </c:pt>
                      <c:pt idx="12">
                        <c:v>-87.453666687011719</c:v>
                      </c:pt>
                      <c:pt idx="13">
                        <c:v>-68.642234802246094</c:v>
                      </c:pt>
                      <c:pt idx="14">
                        <c:v>-43.899673461914063</c:v>
                      </c:pt>
                      <c:pt idx="15">
                        <c:v>-14.45203971862793</c:v>
                      </c:pt>
                      <c:pt idx="16">
                        <c:v>90.750579833984375</c:v>
                      </c:pt>
                      <c:pt idx="17">
                        <c:v>199.21212768554688</c:v>
                      </c:pt>
                      <c:pt idx="18">
                        <c:v>247.71070861816406</c:v>
                      </c:pt>
                      <c:pt idx="19">
                        <c:v>280.33956909179688</c:v>
                      </c:pt>
                      <c:pt idx="20">
                        <c:v>313.09478759765625</c:v>
                      </c:pt>
                      <c:pt idx="21">
                        <c:v>347.09609985351563</c:v>
                      </c:pt>
                      <c:pt idx="22">
                        <c:v>380.95089721679688</c:v>
                      </c:pt>
                      <c:pt idx="23">
                        <c:v>413.77536010742188</c:v>
                      </c:pt>
                      <c:pt idx="24">
                        <c:v>440.12774658203125</c:v>
                      </c:pt>
                      <c:pt idx="25">
                        <c:v>444.93511962890625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21.20170783996582</c:v>
                      </c:pt>
                      <c:pt idx="1">
                        <c:v>-13.555227279663086</c:v>
                      </c:pt>
                      <c:pt idx="2">
                        <c:v>-46.73309326171875</c:v>
                      </c:pt>
                      <c:pt idx="3">
                        <c:v>-75.530197143554688</c:v>
                      </c:pt>
                      <c:pt idx="4">
                        <c:v>-98.596305847167969</c:v>
                      </c:pt>
                      <c:pt idx="5">
                        <c:v>-119.82847595214844</c:v>
                      </c:pt>
                      <c:pt idx="6">
                        <c:v>-137.38554382324219</c:v>
                      </c:pt>
                      <c:pt idx="7">
                        <c:v>-145.68611145019531</c:v>
                      </c:pt>
                      <c:pt idx="8">
                        <c:v>-150.95631408691406</c:v>
                      </c:pt>
                      <c:pt idx="9">
                        <c:v>-145.54673767089844</c:v>
                      </c:pt>
                      <c:pt idx="10">
                        <c:v>-135.77287292480469</c:v>
                      </c:pt>
                      <c:pt idx="11">
                        <c:v>-124.57453155517578</c:v>
                      </c:pt>
                      <c:pt idx="12">
                        <c:v>-110.57338714599609</c:v>
                      </c:pt>
                      <c:pt idx="13">
                        <c:v>-93.289634704589844</c:v>
                      </c:pt>
                      <c:pt idx="14">
                        <c:v>-74.656929016113281</c:v>
                      </c:pt>
                      <c:pt idx="15">
                        <c:v>-49.165519714355469</c:v>
                      </c:pt>
                      <c:pt idx="16">
                        <c:v>-16.881027221679688</c:v>
                      </c:pt>
                      <c:pt idx="17">
                        <c:v>77.045646667480469</c:v>
                      </c:pt>
                      <c:pt idx="18">
                        <c:v>186.32975769042969</c:v>
                      </c:pt>
                      <c:pt idx="19">
                        <c:v>254.16976928710938</c:v>
                      </c:pt>
                      <c:pt idx="20">
                        <c:v>291.56161499023438</c:v>
                      </c:pt>
                      <c:pt idx="21">
                        <c:v>330.00839233398438</c:v>
                      </c:pt>
                      <c:pt idx="22">
                        <c:v>369.64306640625</c:v>
                      </c:pt>
                      <c:pt idx="23">
                        <c:v>409.78097534179688</c:v>
                      </c:pt>
                      <c:pt idx="24">
                        <c:v>449.10568237304688</c:v>
                      </c:pt>
                      <c:pt idx="25">
                        <c:v>489.56719970703125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-30.25616455078125</c:v>
                </c:pt>
                <c:pt idx="1">
                  <c:v>-80.178939819335938</c:v>
                </c:pt>
                <c:pt idx="2">
                  <c:v>-114.38111114501953</c:v>
                </c:pt>
                <c:pt idx="3">
                  <c:v>-143.25991821289063</c:v>
                </c:pt>
                <c:pt idx="4">
                  <c:v>-163.134521484375</c:v>
                </c:pt>
                <c:pt idx="5">
                  <c:v>-182.58688354492188</c:v>
                </c:pt>
                <c:pt idx="6">
                  <c:v>-188.34588623046875</c:v>
                </c:pt>
                <c:pt idx="7">
                  <c:v>-184.92355346679688</c:v>
                </c:pt>
                <c:pt idx="8">
                  <c:v>-175.5411376953125</c:v>
                </c:pt>
                <c:pt idx="9">
                  <c:v>-164.34663391113281</c:v>
                </c:pt>
                <c:pt idx="10">
                  <c:v>-152.47451782226563</c:v>
                </c:pt>
                <c:pt idx="11">
                  <c:v>-132.79002380371094</c:v>
                </c:pt>
                <c:pt idx="12">
                  <c:v>-111.54721832275391</c:v>
                </c:pt>
                <c:pt idx="13">
                  <c:v>-89.336967468261719</c:v>
                </c:pt>
                <c:pt idx="14">
                  <c:v>-53.755718231201172</c:v>
                </c:pt>
                <c:pt idx="15">
                  <c:v>12.669547080993652</c:v>
                </c:pt>
                <c:pt idx="16">
                  <c:v>80.513946533203125</c:v>
                </c:pt>
                <c:pt idx="17">
                  <c:v>149.77626037597656</c:v>
                </c:pt>
                <c:pt idx="18">
                  <c:v>181.59344482421875</c:v>
                </c:pt>
                <c:pt idx="19">
                  <c:v>209.39064025878906</c:v>
                </c:pt>
                <c:pt idx="20">
                  <c:v>238.03472900390625</c:v>
                </c:pt>
                <c:pt idx="21">
                  <c:v>267.57516479492188</c:v>
                </c:pt>
                <c:pt idx="22">
                  <c:v>298.06777954101563</c:v>
                </c:pt>
                <c:pt idx="23">
                  <c:v>328.5498046875</c:v>
                </c:pt>
                <c:pt idx="24">
                  <c:v>358.4169921875</c:v>
                </c:pt>
                <c:pt idx="25">
                  <c:v>384.22470092773438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1">
                  <c:v>110.11795043945313</c:v>
                </c:pt>
                <c:pt idx="2">
                  <c:v>48.276535034179688</c:v>
                </c:pt>
                <c:pt idx="3">
                  <c:v>-2.140153169631958</c:v>
                </c:pt>
                <c:pt idx="4">
                  <c:v>-41.459632873535156</c:v>
                </c:pt>
                <c:pt idx="5">
                  <c:v>-72.145530700683594</c:v>
                </c:pt>
                <c:pt idx="6">
                  <c:v>-98.733322143554688</c:v>
                </c:pt>
                <c:pt idx="7">
                  <c:v>-115.02163696289063</c:v>
                </c:pt>
                <c:pt idx="8">
                  <c:v>-119.17485046386719</c:v>
                </c:pt>
                <c:pt idx="9">
                  <c:v>-110.41475677490234</c:v>
                </c:pt>
                <c:pt idx="10">
                  <c:v>-99.906982421875</c:v>
                </c:pt>
                <c:pt idx="11">
                  <c:v>-88.12042236328125</c:v>
                </c:pt>
                <c:pt idx="12">
                  <c:v>-70.643447875976563</c:v>
                </c:pt>
                <c:pt idx="13">
                  <c:v>-50.238494873046875</c:v>
                </c:pt>
                <c:pt idx="14">
                  <c:v>-27.614475250244141</c:v>
                </c:pt>
                <c:pt idx="15">
                  <c:v>15.313036918640137</c:v>
                </c:pt>
                <c:pt idx="16">
                  <c:v>83.169090270996094</c:v>
                </c:pt>
                <c:pt idx="17">
                  <c:v>152.44317626953125</c:v>
                </c:pt>
                <c:pt idx="18">
                  <c:v>218.86296081542969</c:v>
                </c:pt>
                <c:pt idx="19">
                  <c:v>244.972900390625</c:v>
                </c:pt>
                <c:pt idx="20">
                  <c:v>271.885986328125</c:v>
                </c:pt>
                <c:pt idx="21">
                  <c:v>299.57223510742188</c:v>
                </c:pt>
                <c:pt idx="22">
                  <c:v>328.24978637695313</c:v>
                </c:pt>
                <c:pt idx="23">
                  <c:v>357.59259033203125</c:v>
                </c:pt>
                <c:pt idx="24">
                  <c:v>386.52557373046875</c:v>
                </c:pt>
                <c:pt idx="25">
                  <c:v>415.30142211914063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0">
                  <c:v>-75.019081115722656</c:v>
                </c:pt>
                <c:pt idx="1">
                  <c:v>-127.16640472412109</c:v>
                </c:pt>
                <c:pt idx="2">
                  <c:v>-161.57102966308594</c:v>
                </c:pt>
                <c:pt idx="3">
                  <c:v>-188.01077270507813</c:v>
                </c:pt>
                <c:pt idx="4">
                  <c:v>-204.98216247558594</c:v>
                </c:pt>
                <c:pt idx="5">
                  <c:v>-212.41502380371094</c:v>
                </c:pt>
                <c:pt idx="6">
                  <c:v>-215.767578125</c:v>
                </c:pt>
                <c:pt idx="7">
                  <c:v>-207.15374755859375</c:v>
                </c:pt>
                <c:pt idx="8">
                  <c:v>-196.94654846191406</c:v>
                </c:pt>
                <c:pt idx="9">
                  <c:v>-184.65419006347656</c:v>
                </c:pt>
                <c:pt idx="10">
                  <c:v>-170.33580017089844</c:v>
                </c:pt>
                <c:pt idx="11">
                  <c:v>-155.05995178222656</c:v>
                </c:pt>
                <c:pt idx="12">
                  <c:v>-138.70169067382813</c:v>
                </c:pt>
                <c:pt idx="13">
                  <c:v>-113.79006958007813</c:v>
                </c:pt>
                <c:pt idx="14">
                  <c:v>-88.050865173339844</c:v>
                </c:pt>
                <c:pt idx="15">
                  <c:v>-61.489475250244141</c:v>
                </c:pt>
                <c:pt idx="16">
                  <c:v>-7.3349757194519043</c:v>
                </c:pt>
                <c:pt idx="17">
                  <c:v>61.063106536865234</c:v>
                </c:pt>
                <c:pt idx="18">
                  <c:v>130.87699890136719</c:v>
                </c:pt>
                <c:pt idx="19">
                  <c:v>187.86012268066406</c:v>
                </c:pt>
                <c:pt idx="20">
                  <c:v>219.36871337890625</c:v>
                </c:pt>
                <c:pt idx="21">
                  <c:v>251.38966369628906</c:v>
                </c:pt>
                <c:pt idx="22">
                  <c:v>284.37109375</c:v>
                </c:pt>
                <c:pt idx="23">
                  <c:v>317.6136474609375</c:v>
                </c:pt>
                <c:pt idx="24">
                  <c:v>351.64093017578125</c:v>
                </c:pt>
                <c:pt idx="25">
                  <c:v>386.44924926757813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1">
                  <c:v>13.716440200805664</c:v>
                </c:pt>
                <c:pt idx="2">
                  <c:v>-51.809345245361328</c:v>
                </c:pt>
                <c:pt idx="3">
                  <c:v>-93.846443176269531</c:v>
                </c:pt>
                <c:pt idx="4">
                  <c:v>-123.91865539550781</c:v>
                </c:pt>
                <c:pt idx="5">
                  <c:v>-144.6751708984375</c:v>
                </c:pt>
                <c:pt idx="6">
                  <c:v>-153.17601013183594</c:v>
                </c:pt>
                <c:pt idx="7">
                  <c:v>-157.05940246582031</c:v>
                </c:pt>
                <c:pt idx="8">
                  <c:v>-148.87019348144531</c:v>
                </c:pt>
                <c:pt idx="9">
                  <c:v>-138.64010620117188</c:v>
                </c:pt>
                <c:pt idx="10">
                  <c:v>-126.20021057128906</c:v>
                </c:pt>
                <c:pt idx="11">
                  <c:v>-111.45210266113281</c:v>
                </c:pt>
                <c:pt idx="12">
                  <c:v>-95.928482055664063</c:v>
                </c:pt>
                <c:pt idx="13">
                  <c:v>-79.48492431640625</c:v>
                </c:pt>
                <c:pt idx="14">
                  <c:v>-59.858299255371094</c:v>
                </c:pt>
                <c:pt idx="15">
                  <c:v>-34.554874420166016</c:v>
                </c:pt>
                <c:pt idx="16">
                  <c:v>-5.2889270782470703</c:v>
                </c:pt>
                <c:pt idx="17">
                  <c:v>63.116653442382813</c:v>
                </c:pt>
                <c:pt idx="18">
                  <c:v>132.93807983398438</c:v>
                </c:pt>
                <c:pt idx="19">
                  <c:v>204.17445373535156</c:v>
                </c:pt>
                <c:pt idx="20">
                  <c:v>244.53187561035156</c:v>
                </c:pt>
                <c:pt idx="21">
                  <c:v>275.44522094726563</c:v>
                </c:pt>
                <c:pt idx="22">
                  <c:v>307.01983642578125</c:v>
                </c:pt>
                <c:pt idx="23">
                  <c:v>339.19842529296875</c:v>
                </c:pt>
                <c:pt idx="24">
                  <c:v>371.86175537109375</c:v>
                </c:pt>
                <c:pt idx="25">
                  <c:v>405.29946899414063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-34.999908447265625</c:v>
                      </c:pt>
                      <c:pt idx="7">
                        <c:v>-77.932327270507813</c:v>
                      </c:pt>
                      <c:pt idx="8">
                        <c:v>-95.205177307128906</c:v>
                      </c:pt>
                      <c:pt idx="9">
                        <c:v>-92.036300659179688</c:v>
                      </c:pt>
                      <c:pt idx="10">
                        <c:v>-86.689239501953125</c:v>
                      </c:pt>
                      <c:pt idx="11">
                        <c:v>-80.524322509765625</c:v>
                      </c:pt>
                      <c:pt idx="12">
                        <c:v>-67.333671569824219</c:v>
                      </c:pt>
                      <c:pt idx="13">
                        <c:v>-48.788974761962891</c:v>
                      </c:pt>
                      <c:pt idx="14">
                        <c:v>-26.934347152709961</c:v>
                      </c:pt>
                      <c:pt idx="15">
                        <c:v>19.725515365600586</c:v>
                      </c:pt>
                      <c:pt idx="16">
                        <c:v>87.571273803710938</c:v>
                      </c:pt>
                      <c:pt idx="17">
                        <c:v>156.83517456054688</c:v>
                      </c:pt>
                      <c:pt idx="18">
                        <c:v>217.59359741210938</c:v>
                      </c:pt>
                      <c:pt idx="19">
                        <c:v>244.2239990234375</c:v>
                      </c:pt>
                      <c:pt idx="20">
                        <c:v>271.72265625</c:v>
                      </c:pt>
                      <c:pt idx="21">
                        <c:v>300.16049194335938</c:v>
                      </c:pt>
                      <c:pt idx="22">
                        <c:v>329.46160888671875</c:v>
                      </c:pt>
                      <c:pt idx="23">
                        <c:v>359.65185546875</c:v>
                      </c:pt>
                      <c:pt idx="24">
                        <c:v>389.43795776367188</c:v>
                      </c:pt>
                      <c:pt idx="25">
                        <c:v>419.24990844726563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105.97256469726563</c:v>
                      </c:pt>
                      <c:pt idx="5">
                        <c:v>99.085525512695313</c:v>
                      </c:pt>
                      <c:pt idx="6">
                        <c:v>-80.567512512207031</c:v>
                      </c:pt>
                      <c:pt idx="7">
                        <c:v>-107.40309143066406</c:v>
                      </c:pt>
                      <c:pt idx="8">
                        <c:v>-116.31833648681641</c:v>
                      </c:pt>
                      <c:pt idx="9">
                        <c:v>-112.71544647216797</c:v>
                      </c:pt>
                      <c:pt idx="10">
                        <c:v>-106.39563751220703</c:v>
                      </c:pt>
                      <c:pt idx="11">
                        <c:v>-97.897201538085938</c:v>
                      </c:pt>
                      <c:pt idx="12">
                        <c:v>-87.090415954589844</c:v>
                      </c:pt>
                      <c:pt idx="13">
                        <c:v>-74.812759399414063</c:v>
                      </c:pt>
                      <c:pt idx="14">
                        <c:v>-54.763996124267578</c:v>
                      </c:pt>
                      <c:pt idx="15">
                        <c:v>-29.588165283203125</c:v>
                      </c:pt>
                      <c:pt idx="16">
                        <c:v>-0.67585521936416626</c:v>
                      </c:pt>
                      <c:pt idx="17">
                        <c:v>67.726081848144531</c:v>
                      </c:pt>
                      <c:pt idx="18">
                        <c:v>137.54396057128906</c:v>
                      </c:pt>
                      <c:pt idx="19">
                        <c:v>208.77680969238281</c:v>
                      </c:pt>
                      <c:pt idx="20">
                        <c:v>249.86161804199219</c:v>
                      </c:pt>
                      <c:pt idx="21">
                        <c:v>281.28292846679688</c:v>
                      </c:pt>
                      <c:pt idx="22">
                        <c:v>313.24374389648438</c:v>
                      </c:pt>
                      <c:pt idx="23">
                        <c:v>346.04302978515625</c:v>
                      </c:pt>
                      <c:pt idx="24">
                        <c:v>379.38751220703125</c:v>
                      </c:pt>
                      <c:pt idx="25">
                        <c:v>413.56201171875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-30.25616455078125</c:v>
                </c:pt>
                <c:pt idx="1">
                  <c:v>-80.178939819335938</c:v>
                </c:pt>
                <c:pt idx="2">
                  <c:v>-114.38111114501953</c:v>
                </c:pt>
                <c:pt idx="3">
                  <c:v>-143.25991821289063</c:v>
                </c:pt>
                <c:pt idx="4">
                  <c:v>-163.134521484375</c:v>
                </c:pt>
                <c:pt idx="5">
                  <c:v>-182.58688354492188</c:v>
                </c:pt>
                <c:pt idx="6">
                  <c:v>-188.34588623046875</c:v>
                </c:pt>
                <c:pt idx="7">
                  <c:v>-184.92355346679688</c:v>
                </c:pt>
                <c:pt idx="8">
                  <c:v>-175.5411376953125</c:v>
                </c:pt>
                <c:pt idx="9">
                  <c:v>-164.34663391113281</c:v>
                </c:pt>
                <c:pt idx="10">
                  <c:v>-152.47451782226563</c:v>
                </c:pt>
                <c:pt idx="11">
                  <c:v>-132.79002380371094</c:v>
                </c:pt>
                <c:pt idx="12">
                  <c:v>-111.54721832275391</c:v>
                </c:pt>
                <c:pt idx="13">
                  <c:v>-89.336967468261719</c:v>
                </c:pt>
                <c:pt idx="14">
                  <c:v>-53.755718231201172</c:v>
                </c:pt>
                <c:pt idx="15">
                  <c:v>12.669547080993652</c:v>
                </c:pt>
                <c:pt idx="16">
                  <c:v>80.513946533203125</c:v>
                </c:pt>
                <c:pt idx="17">
                  <c:v>149.77626037597656</c:v>
                </c:pt>
                <c:pt idx="18">
                  <c:v>181.59344482421875</c:v>
                </c:pt>
                <c:pt idx="19">
                  <c:v>209.39064025878906</c:v>
                </c:pt>
                <c:pt idx="20">
                  <c:v>238.03472900390625</c:v>
                </c:pt>
                <c:pt idx="21">
                  <c:v>267.57516479492188</c:v>
                </c:pt>
                <c:pt idx="22">
                  <c:v>298.06777954101563</c:v>
                </c:pt>
                <c:pt idx="23">
                  <c:v>328.5498046875</c:v>
                </c:pt>
                <c:pt idx="24">
                  <c:v>358.4169921875</c:v>
                </c:pt>
                <c:pt idx="25">
                  <c:v>384.22470092773438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6">
                  <c:v>-34.999908447265625</c:v>
                </c:pt>
                <c:pt idx="7">
                  <c:v>-77.932327270507813</c:v>
                </c:pt>
                <c:pt idx="8">
                  <c:v>-95.205177307128906</c:v>
                </c:pt>
                <c:pt idx="9">
                  <c:v>-92.036300659179688</c:v>
                </c:pt>
                <c:pt idx="10">
                  <c:v>-86.689239501953125</c:v>
                </c:pt>
                <c:pt idx="11">
                  <c:v>-80.524322509765625</c:v>
                </c:pt>
                <c:pt idx="12">
                  <c:v>-67.333671569824219</c:v>
                </c:pt>
                <c:pt idx="13">
                  <c:v>-48.788974761962891</c:v>
                </c:pt>
                <c:pt idx="14">
                  <c:v>-26.934347152709961</c:v>
                </c:pt>
                <c:pt idx="15">
                  <c:v>19.725515365600586</c:v>
                </c:pt>
                <c:pt idx="16">
                  <c:v>87.571273803710938</c:v>
                </c:pt>
                <c:pt idx="17">
                  <c:v>156.83517456054688</c:v>
                </c:pt>
                <c:pt idx="18">
                  <c:v>217.59359741210938</c:v>
                </c:pt>
                <c:pt idx="19">
                  <c:v>244.2239990234375</c:v>
                </c:pt>
                <c:pt idx="20">
                  <c:v>271.72265625</c:v>
                </c:pt>
                <c:pt idx="21">
                  <c:v>300.16049194335938</c:v>
                </c:pt>
                <c:pt idx="22">
                  <c:v>329.46160888671875</c:v>
                </c:pt>
                <c:pt idx="23">
                  <c:v>359.65185546875</c:v>
                </c:pt>
                <c:pt idx="24">
                  <c:v>389.43795776367188</c:v>
                </c:pt>
                <c:pt idx="25">
                  <c:v>419.24990844726563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0">
                  <c:v>-75.019081115722656</c:v>
                </c:pt>
                <c:pt idx="1">
                  <c:v>-127.16640472412109</c:v>
                </c:pt>
                <c:pt idx="2">
                  <c:v>-161.57102966308594</c:v>
                </c:pt>
                <c:pt idx="3">
                  <c:v>-188.01077270507813</c:v>
                </c:pt>
                <c:pt idx="4">
                  <c:v>-204.98216247558594</c:v>
                </c:pt>
                <c:pt idx="5">
                  <c:v>-212.41502380371094</c:v>
                </c:pt>
                <c:pt idx="6">
                  <c:v>-215.767578125</c:v>
                </c:pt>
                <c:pt idx="7">
                  <c:v>-207.15374755859375</c:v>
                </c:pt>
                <c:pt idx="8">
                  <c:v>-196.94654846191406</c:v>
                </c:pt>
                <c:pt idx="9">
                  <c:v>-184.65419006347656</c:v>
                </c:pt>
                <c:pt idx="10">
                  <c:v>-170.33580017089844</c:v>
                </c:pt>
                <c:pt idx="11">
                  <c:v>-155.05995178222656</c:v>
                </c:pt>
                <c:pt idx="12">
                  <c:v>-138.70169067382813</c:v>
                </c:pt>
                <c:pt idx="13">
                  <c:v>-113.79006958007813</c:v>
                </c:pt>
                <c:pt idx="14">
                  <c:v>-88.050865173339844</c:v>
                </c:pt>
                <c:pt idx="15">
                  <c:v>-61.489475250244141</c:v>
                </c:pt>
                <c:pt idx="16">
                  <c:v>-7.3349757194519043</c:v>
                </c:pt>
                <c:pt idx="17">
                  <c:v>61.063106536865234</c:v>
                </c:pt>
                <c:pt idx="18">
                  <c:v>130.87699890136719</c:v>
                </c:pt>
                <c:pt idx="19">
                  <c:v>187.86012268066406</c:v>
                </c:pt>
                <c:pt idx="20">
                  <c:v>219.36871337890625</c:v>
                </c:pt>
                <c:pt idx="21">
                  <c:v>251.38966369628906</c:v>
                </c:pt>
                <c:pt idx="22">
                  <c:v>284.37109375</c:v>
                </c:pt>
                <c:pt idx="23">
                  <c:v>317.6136474609375</c:v>
                </c:pt>
                <c:pt idx="24">
                  <c:v>351.64093017578125</c:v>
                </c:pt>
                <c:pt idx="25">
                  <c:v>386.44924926757813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4">
                  <c:v>105.97256469726563</c:v>
                </c:pt>
                <c:pt idx="5">
                  <c:v>99.085525512695313</c:v>
                </c:pt>
                <c:pt idx="6">
                  <c:v>-80.567512512207031</c:v>
                </c:pt>
                <c:pt idx="7">
                  <c:v>-107.40309143066406</c:v>
                </c:pt>
                <c:pt idx="8">
                  <c:v>-116.31833648681641</c:v>
                </c:pt>
                <c:pt idx="9">
                  <c:v>-112.71544647216797</c:v>
                </c:pt>
                <c:pt idx="10">
                  <c:v>-106.39563751220703</c:v>
                </c:pt>
                <c:pt idx="11">
                  <c:v>-97.897201538085938</c:v>
                </c:pt>
                <c:pt idx="12">
                  <c:v>-87.090415954589844</c:v>
                </c:pt>
                <c:pt idx="13">
                  <c:v>-74.812759399414063</c:v>
                </c:pt>
                <c:pt idx="14">
                  <c:v>-54.763996124267578</c:v>
                </c:pt>
                <c:pt idx="15">
                  <c:v>-29.588165283203125</c:v>
                </c:pt>
                <c:pt idx="16">
                  <c:v>-0.67585521936416626</c:v>
                </c:pt>
                <c:pt idx="17">
                  <c:v>67.726081848144531</c:v>
                </c:pt>
                <c:pt idx="18">
                  <c:v>137.54396057128906</c:v>
                </c:pt>
                <c:pt idx="19">
                  <c:v>208.77680969238281</c:v>
                </c:pt>
                <c:pt idx="20">
                  <c:v>249.86161804199219</c:v>
                </c:pt>
                <c:pt idx="21">
                  <c:v>281.28292846679688</c:v>
                </c:pt>
                <c:pt idx="22">
                  <c:v>313.24374389648438</c:v>
                </c:pt>
                <c:pt idx="23">
                  <c:v>346.04302978515625</c:v>
                </c:pt>
                <c:pt idx="24">
                  <c:v>379.38751220703125</c:v>
                </c:pt>
                <c:pt idx="25">
                  <c:v>413.56201171875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110.11795043945313</c:v>
                      </c:pt>
                      <c:pt idx="2">
                        <c:v>48.276535034179688</c:v>
                      </c:pt>
                      <c:pt idx="3">
                        <c:v>-2.140153169631958</c:v>
                      </c:pt>
                      <c:pt idx="4">
                        <c:v>-41.459632873535156</c:v>
                      </c:pt>
                      <c:pt idx="5">
                        <c:v>-72.145530700683594</c:v>
                      </c:pt>
                      <c:pt idx="6">
                        <c:v>-98.733322143554688</c:v>
                      </c:pt>
                      <c:pt idx="7">
                        <c:v>-115.02163696289063</c:v>
                      </c:pt>
                      <c:pt idx="8">
                        <c:v>-119.17485046386719</c:v>
                      </c:pt>
                      <c:pt idx="9">
                        <c:v>-110.41475677490234</c:v>
                      </c:pt>
                      <c:pt idx="10">
                        <c:v>-99.906982421875</c:v>
                      </c:pt>
                      <c:pt idx="11">
                        <c:v>-88.12042236328125</c:v>
                      </c:pt>
                      <c:pt idx="12">
                        <c:v>-70.643447875976563</c:v>
                      </c:pt>
                      <c:pt idx="13">
                        <c:v>-50.238494873046875</c:v>
                      </c:pt>
                      <c:pt idx="14">
                        <c:v>-27.614475250244141</c:v>
                      </c:pt>
                      <c:pt idx="15">
                        <c:v>15.313036918640137</c:v>
                      </c:pt>
                      <c:pt idx="16">
                        <c:v>83.169090270996094</c:v>
                      </c:pt>
                      <c:pt idx="17">
                        <c:v>152.44317626953125</c:v>
                      </c:pt>
                      <c:pt idx="18">
                        <c:v>218.86296081542969</c:v>
                      </c:pt>
                      <c:pt idx="19">
                        <c:v>244.972900390625</c:v>
                      </c:pt>
                      <c:pt idx="20">
                        <c:v>271.885986328125</c:v>
                      </c:pt>
                      <c:pt idx="21">
                        <c:v>299.57223510742188</c:v>
                      </c:pt>
                      <c:pt idx="22">
                        <c:v>328.24978637695313</c:v>
                      </c:pt>
                      <c:pt idx="23">
                        <c:v>357.59259033203125</c:v>
                      </c:pt>
                      <c:pt idx="24">
                        <c:v>386.52557373046875</c:v>
                      </c:pt>
                      <c:pt idx="25">
                        <c:v>415.30142211914063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13.716440200805664</c:v>
                      </c:pt>
                      <c:pt idx="2">
                        <c:v>-51.809345245361328</c:v>
                      </c:pt>
                      <c:pt idx="3">
                        <c:v>-93.846443176269531</c:v>
                      </c:pt>
                      <c:pt idx="4">
                        <c:v>-123.91865539550781</c:v>
                      </c:pt>
                      <c:pt idx="5">
                        <c:v>-144.6751708984375</c:v>
                      </c:pt>
                      <c:pt idx="6">
                        <c:v>-153.17601013183594</c:v>
                      </c:pt>
                      <c:pt idx="7">
                        <c:v>-157.05940246582031</c:v>
                      </c:pt>
                      <c:pt idx="8">
                        <c:v>-148.87019348144531</c:v>
                      </c:pt>
                      <c:pt idx="9">
                        <c:v>-138.64010620117188</c:v>
                      </c:pt>
                      <c:pt idx="10">
                        <c:v>-126.20021057128906</c:v>
                      </c:pt>
                      <c:pt idx="11">
                        <c:v>-111.45210266113281</c:v>
                      </c:pt>
                      <c:pt idx="12">
                        <c:v>-95.928482055664063</c:v>
                      </c:pt>
                      <c:pt idx="13">
                        <c:v>-79.48492431640625</c:v>
                      </c:pt>
                      <c:pt idx="14">
                        <c:v>-59.858299255371094</c:v>
                      </c:pt>
                      <c:pt idx="15">
                        <c:v>-34.554874420166016</c:v>
                      </c:pt>
                      <c:pt idx="16">
                        <c:v>-5.2889270782470703</c:v>
                      </c:pt>
                      <c:pt idx="17">
                        <c:v>63.116653442382813</c:v>
                      </c:pt>
                      <c:pt idx="18">
                        <c:v>132.93807983398438</c:v>
                      </c:pt>
                      <c:pt idx="19">
                        <c:v>204.17445373535156</c:v>
                      </c:pt>
                      <c:pt idx="20">
                        <c:v>244.53187561035156</c:v>
                      </c:pt>
                      <c:pt idx="21">
                        <c:v>275.44522094726563</c:v>
                      </c:pt>
                      <c:pt idx="22">
                        <c:v>307.01983642578125</c:v>
                      </c:pt>
                      <c:pt idx="23">
                        <c:v>339.19842529296875</c:v>
                      </c:pt>
                      <c:pt idx="24">
                        <c:v>371.86175537109375</c:v>
                      </c:pt>
                      <c:pt idx="25">
                        <c:v>405.29946899414063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3">
                  <c:v>74.794403076171875</c:v>
                </c:pt>
                <c:pt idx="4">
                  <c:v>-17.819145202636719</c:v>
                </c:pt>
                <c:pt idx="5">
                  <c:v>-93.63232421875</c:v>
                </c:pt>
                <c:pt idx="6">
                  <c:v>-146.84552001953125</c:v>
                </c:pt>
                <c:pt idx="7">
                  <c:v>-188.54981994628906</c:v>
                </c:pt>
                <c:pt idx="8">
                  <c:v>-222.87898254394531</c:v>
                </c:pt>
                <c:pt idx="9">
                  <c:v>-235.64193725585938</c:v>
                </c:pt>
                <c:pt idx="10">
                  <c:v>-237.05592346191406</c:v>
                </c:pt>
                <c:pt idx="11">
                  <c:v>-218.60728454589844</c:v>
                </c:pt>
                <c:pt idx="12">
                  <c:v>-198.69915771484375</c:v>
                </c:pt>
                <c:pt idx="13">
                  <c:v>-175.81822204589844</c:v>
                </c:pt>
                <c:pt idx="14">
                  <c:v>-152.00753784179688</c:v>
                </c:pt>
                <c:pt idx="15">
                  <c:v>-106.25196838378906</c:v>
                </c:pt>
                <c:pt idx="16">
                  <c:v>-10.903627395629883</c:v>
                </c:pt>
                <c:pt idx="17">
                  <c:v>98.245635986328125</c:v>
                </c:pt>
                <c:pt idx="18">
                  <c:v>209.64996337890625</c:v>
                </c:pt>
                <c:pt idx="19">
                  <c:v>266.22821044921875</c:v>
                </c:pt>
                <c:pt idx="20">
                  <c:v>317.08639526367188</c:v>
                </c:pt>
                <c:pt idx="21">
                  <c:v>360.31118774414063</c:v>
                </c:pt>
                <c:pt idx="22">
                  <c:v>391.72479248046875</c:v>
                </c:pt>
                <c:pt idx="23">
                  <c:v>413.83462524414063</c:v>
                </c:pt>
                <c:pt idx="24">
                  <c:v>437.10693359375</c:v>
                </c:pt>
                <c:pt idx="25">
                  <c:v>442.19900512695313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4">
                  <c:v>174.33369445800781</c:v>
                </c:pt>
                <c:pt idx="5">
                  <c:v>88.378829956054688</c:v>
                </c:pt>
                <c:pt idx="6">
                  <c:v>13.639068603515625</c:v>
                </c:pt>
                <c:pt idx="7">
                  <c:v>-45.513725280761719</c:v>
                </c:pt>
                <c:pt idx="8">
                  <c:v>-92.289176940917969</c:v>
                </c:pt>
                <c:pt idx="9">
                  <c:v>-128.9534912109375</c:v>
                </c:pt>
                <c:pt idx="10">
                  <c:v>-144.75642395019531</c:v>
                </c:pt>
                <c:pt idx="11">
                  <c:v>-141.22505187988281</c:v>
                </c:pt>
                <c:pt idx="12">
                  <c:v>-125.28993988037109</c:v>
                </c:pt>
                <c:pt idx="13">
                  <c:v>-105.09320831298828</c:v>
                </c:pt>
                <c:pt idx="14">
                  <c:v>-84.124267578125</c:v>
                </c:pt>
                <c:pt idx="15">
                  <c:v>-45.733306884765625</c:v>
                </c:pt>
                <c:pt idx="16">
                  <c:v>25.881093978881836</c:v>
                </c:pt>
                <c:pt idx="17">
                  <c:v>134.55509948730469</c:v>
                </c:pt>
                <c:pt idx="18">
                  <c:v>245.49581909179688</c:v>
                </c:pt>
                <c:pt idx="19">
                  <c:v>323.184814453125</c:v>
                </c:pt>
                <c:pt idx="20">
                  <c:v>370.19580078125</c:v>
                </c:pt>
                <c:pt idx="21">
                  <c:v>418.58987426757813</c:v>
                </c:pt>
                <c:pt idx="22">
                  <c:v>452.48260498046875</c:v>
                </c:pt>
                <c:pt idx="23">
                  <c:v>477.14486694335938</c:v>
                </c:pt>
                <c:pt idx="24">
                  <c:v>498.64877319335938</c:v>
                </c:pt>
                <c:pt idx="25">
                  <c:v>508.43887329101563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1">
                  <c:v>16.693075180053711</c:v>
                </c:pt>
                <c:pt idx="2">
                  <c:v>-69.046920776367188</c:v>
                </c:pt>
                <c:pt idx="3">
                  <c:v>-132.53923034667969</c:v>
                </c:pt>
                <c:pt idx="4">
                  <c:v>-180.86482238769531</c:v>
                </c:pt>
                <c:pt idx="5">
                  <c:v>-215.0469970703125</c:v>
                </c:pt>
                <c:pt idx="6">
                  <c:v>-240.74790954589844</c:v>
                </c:pt>
                <c:pt idx="7">
                  <c:v>-250.10357666015625</c:v>
                </c:pt>
                <c:pt idx="8">
                  <c:v>-250.14237976074219</c:v>
                </c:pt>
                <c:pt idx="9">
                  <c:v>-237.15536499023438</c:v>
                </c:pt>
                <c:pt idx="10">
                  <c:v>-221.21258544921875</c:v>
                </c:pt>
                <c:pt idx="11">
                  <c:v>-201.13148498535156</c:v>
                </c:pt>
                <c:pt idx="12">
                  <c:v>-178.94941711425781</c:v>
                </c:pt>
                <c:pt idx="13">
                  <c:v>-155.84255981445313</c:v>
                </c:pt>
                <c:pt idx="14">
                  <c:v>-131.50540161132813</c:v>
                </c:pt>
                <c:pt idx="15">
                  <c:v>-82.632537841796875</c:v>
                </c:pt>
                <c:pt idx="16">
                  <c:v>16.898792266845703</c:v>
                </c:pt>
                <c:pt idx="17">
                  <c:v>126.51346588134766</c:v>
                </c:pt>
                <c:pt idx="18">
                  <c:v>238.38999938964844</c:v>
                </c:pt>
                <c:pt idx="19">
                  <c:v>302.24295043945313</c:v>
                </c:pt>
                <c:pt idx="20">
                  <c:v>359.7939453125</c:v>
                </c:pt>
                <c:pt idx="21">
                  <c:v>418.4012451171875</c:v>
                </c:pt>
                <c:pt idx="22">
                  <c:v>456.4010009765625</c:v>
                </c:pt>
                <c:pt idx="23">
                  <c:v>492.57455444335938</c:v>
                </c:pt>
                <c:pt idx="24">
                  <c:v>532.040283203125</c:v>
                </c:pt>
                <c:pt idx="25">
                  <c:v>573.369384765625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">
                  <c:v>141.11479187011719</c:v>
                </c:pt>
                <c:pt idx="2">
                  <c:v>41.550807952880859</c:v>
                </c:pt>
                <c:pt idx="3">
                  <c:v>-28.836553573608398</c:v>
                </c:pt>
                <c:pt idx="4">
                  <c:v>-88.236297607421875</c:v>
                </c:pt>
                <c:pt idx="5">
                  <c:v>-127.12091064453125</c:v>
                </c:pt>
                <c:pt idx="6">
                  <c:v>-159.81907653808594</c:v>
                </c:pt>
                <c:pt idx="7">
                  <c:v>-174.04823303222656</c:v>
                </c:pt>
                <c:pt idx="8">
                  <c:v>-179.63008117675781</c:v>
                </c:pt>
                <c:pt idx="9">
                  <c:v>-170.39433288574219</c:v>
                </c:pt>
                <c:pt idx="10">
                  <c:v>-156.18609619140625</c:v>
                </c:pt>
                <c:pt idx="11">
                  <c:v>-137.88449096679688</c:v>
                </c:pt>
                <c:pt idx="12">
                  <c:v>-116.72090148925781</c:v>
                </c:pt>
                <c:pt idx="13">
                  <c:v>-94.295745849609375</c:v>
                </c:pt>
                <c:pt idx="14">
                  <c:v>-70.853591918945313</c:v>
                </c:pt>
                <c:pt idx="15">
                  <c:v>-32.770668029785156</c:v>
                </c:pt>
                <c:pt idx="16">
                  <c:v>51.932586669921875</c:v>
                </c:pt>
                <c:pt idx="17">
                  <c:v>161.01644897460938</c:v>
                </c:pt>
                <c:pt idx="18">
                  <c:v>272.37838745117188</c:v>
                </c:pt>
                <c:pt idx="19">
                  <c:v>345.993408203125</c:v>
                </c:pt>
                <c:pt idx="20">
                  <c:v>400.4447021484375</c:v>
                </c:pt>
                <c:pt idx="21">
                  <c:v>456.14846801757813</c:v>
                </c:pt>
                <c:pt idx="22">
                  <c:v>512.4871826171875</c:v>
                </c:pt>
                <c:pt idx="23">
                  <c:v>547.96466064453125</c:v>
                </c:pt>
                <c:pt idx="24">
                  <c:v>584.7626953125</c:v>
                </c:pt>
                <c:pt idx="25">
                  <c:v>625.03558349609375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-40.494724273681641</c:v>
                      </c:pt>
                      <c:pt idx="10">
                        <c:v>-99.683197021484375</c:v>
                      </c:pt>
                      <c:pt idx="11">
                        <c:v>-120.27947998046875</c:v>
                      </c:pt>
                      <c:pt idx="12">
                        <c:v>-111.30778503417969</c:v>
                      </c:pt>
                      <c:pt idx="13">
                        <c:v>-100.49102020263672</c:v>
                      </c:pt>
                      <c:pt idx="14">
                        <c:v>-87.578826904296875</c:v>
                      </c:pt>
                      <c:pt idx="15">
                        <c:v>-55.98443603515625</c:v>
                      </c:pt>
                      <c:pt idx="16">
                        <c:v>2.7815697193145752</c:v>
                      </c:pt>
                      <c:pt idx="17">
                        <c:v>111.85696411132813</c:v>
                      </c:pt>
                      <c:pt idx="18">
                        <c:v>223.19349670410156</c:v>
                      </c:pt>
                      <c:pt idx="19">
                        <c:v>314.23428344726563</c:v>
                      </c:pt>
                      <c:pt idx="20">
                        <c:v>362.81979370117188</c:v>
                      </c:pt>
                      <c:pt idx="21">
                        <c:v>408.978759765625</c:v>
                      </c:pt>
                      <c:pt idx="22">
                        <c:v>438.8746337890625</c:v>
                      </c:pt>
                      <c:pt idx="23">
                        <c:v>461.5029296875</c:v>
                      </c:pt>
                      <c:pt idx="24">
                        <c:v>482.31564331054688</c:v>
                      </c:pt>
                      <c:pt idx="25">
                        <c:v>493.73031616210938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8">
                        <c:v>-115.30539703369141</c:v>
                      </c:pt>
                      <c:pt idx="9">
                        <c:v>-134.78318786621094</c:v>
                      </c:pt>
                      <c:pt idx="10">
                        <c:v>-131.22622680664063</c:v>
                      </c:pt>
                      <c:pt idx="11">
                        <c:v>-122.55001068115234</c:v>
                      </c:pt>
                      <c:pt idx="12">
                        <c:v>-110.17366790771484</c:v>
                      </c:pt>
                      <c:pt idx="13">
                        <c:v>-94.231124877929688</c:v>
                      </c:pt>
                      <c:pt idx="14">
                        <c:v>-76.540885925292969</c:v>
                      </c:pt>
                      <c:pt idx="15">
                        <c:v>-39.209335327148438</c:v>
                      </c:pt>
                      <c:pt idx="16">
                        <c:v>29.823616027832031</c:v>
                      </c:pt>
                      <c:pt idx="17">
                        <c:v>139.37374877929688</c:v>
                      </c:pt>
                      <c:pt idx="18">
                        <c:v>251.18771362304688</c:v>
                      </c:pt>
                      <c:pt idx="19">
                        <c:v>343.37625122070313</c:v>
                      </c:pt>
                      <c:pt idx="20">
                        <c:v>399.25503540039063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3">
                  <c:v>74.794403076171875</c:v>
                </c:pt>
                <c:pt idx="4">
                  <c:v>-17.819145202636719</c:v>
                </c:pt>
                <c:pt idx="5">
                  <c:v>-93.63232421875</c:v>
                </c:pt>
                <c:pt idx="6">
                  <c:v>-146.84552001953125</c:v>
                </c:pt>
                <c:pt idx="7">
                  <c:v>-188.54981994628906</c:v>
                </c:pt>
                <c:pt idx="8">
                  <c:v>-222.87898254394531</c:v>
                </c:pt>
                <c:pt idx="9">
                  <c:v>-235.64193725585938</c:v>
                </c:pt>
                <c:pt idx="10">
                  <c:v>-237.05592346191406</c:v>
                </c:pt>
                <c:pt idx="11">
                  <c:v>-218.60728454589844</c:v>
                </c:pt>
                <c:pt idx="12">
                  <c:v>-198.69915771484375</c:v>
                </c:pt>
                <c:pt idx="13">
                  <c:v>-175.81822204589844</c:v>
                </c:pt>
                <c:pt idx="14">
                  <c:v>-152.00753784179688</c:v>
                </c:pt>
                <c:pt idx="15">
                  <c:v>-106.25196838378906</c:v>
                </c:pt>
                <c:pt idx="16">
                  <c:v>-10.903627395629883</c:v>
                </c:pt>
                <c:pt idx="17">
                  <c:v>98.245635986328125</c:v>
                </c:pt>
                <c:pt idx="18">
                  <c:v>209.64996337890625</c:v>
                </c:pt>
                <c:pt idx="19">
                  <c:v>266.22821044921875</c:v>
                </c:pt>
                <c:pt idx="20">
                  <c:v>317.08639526367188</c:v>
                </c:pt>
                <c:pt idx="21">
                  <c:v>360.31118774414063</c:v>
                </c:pt>
                <c:pt idx="22">
                  <c:v>391.72479248046875</c:v>
                </c:pt>
                <c:pt idx="23">
                  <c:v>413.83462524414063</c:v>
                </c:pt>
                <c:pt idx="24">
                  <c:v>437.10693359375</c:v>
                </c:pt>
                <c:pt idx="25">
                  <c:v>442.19900512695313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9">
                  <c:v>-40.494724273681641</c:v>
                </c:pt>
                <c:pt idx="10">
                  <c:v>-99.683197021484375</c:v>
                </c:pt>
                <c:pt idx="11">
                  <c:v>-120.27947998046875</c:v>
                </c:pt>
                <c:pt idx="12">
                  <c:v>-111.30778503417969</c:v>
                </c:pt>
                <c:pt idx="13">
                  <c:v>-100.49102020263672</c:v>
                </c:pt>
                <c:pt idx="14">
                  <c:v>-87.578826904296875</c:v>
                </c:pt>
                <c:pt idx="15">
                  <c:v>-55.98443603515625</c:v>
                </c:pt>
                <c:pt idx="16">
                  <c:v>2.7815697193145752</c:v>
                </c:pt>
                <c:pt idx="17">
                  <c:v>111.85696411132813</c:v>
                </c:pt>
                <c:pt idx="18">
                  <c:v>223.19349670410156</c:v>
                </c:pt>
                <c:pt idx="19">
                  <c:v>314.23428344726563</c:v>
                </c:pt>
                <c:pt idx="20">
                  <c:v>362.81979370117188</c:v>
                </c:pt>
                <c:pt idx="21">
                  <c:v>408.978759765625</c:v>
                </c:pt>
                <c:pt idx="22">
                  <c:v>438.8746337890625</c:v>
                </c:pt>
                <c:pt idx="23">
                  <c:v>461.5029296875</c:v>
                </c:pt>
                <c:pt idx="24">
                  <c:v>482.31564331054688</c:v>
                </c:pt>
                <c:pt idx="25">
                  <c:v>493.73031616210938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1">
                  <c:v>16.693075180053711</c:v>
                </c:pt>
                <c:pt idx="2">
                  <c:v>-69.046920776367188</c:v>
                </c:pt>
                <c:pt idx="3">
                  <c:v>-132.53923034667969</c:v>
                </c:pt>
                <c:pt idx="4">
                  <c:v>-180.86482238769531</c:v>
                </c:pt>
                <c:pt idx="5">
                  <c:v>-215.0469970703125</c:v>
                </c:pt>
                <c:pt idx="6">
                  <c:v>-240.74790954589844</c:v>
                </c:pt>
                <c:pt idx="7">
                  <c:v>-250.10357666015625</c:v>
                </c:pt>
                <c:pt idx="8">
                  <c:v>-250.14237976074219</c:v>
                </c:pt>
                <c:pt idx="9">
                  <c:v>-237.15536499023438</c:v>
                </c:pt>
                <c:pt idx="10">
                  <c:v>-221.21258544921875</c:v>
                </c:pt>
                <c:pt idx="11">
                  <c:v>-201.13148498535156</c:v>
                </c:pt>
                <c:pt idx="12">
                  <c:v>-178.94941711425781</c:v>
                </c:pt>
                <c:pt idx="13">
                  <c:v>-155.84255981445313</c:v>
                </c:pt>
                <c:pt idx="14">
                  <c:v>-131.50540161132813</c:v>
                </c:pt>
                <c:pt idx="15">
                  <c:v>-82.632537841796875</c:v>
                </c:pt>
                <c:pt idx="16">
                  <c:v>16.898792266845703</c:v>
                </c:pt>
                <c:pt idx="17">
                  <c:v>126.51346588134766</c:v>
                </c:pt>
                <c:pt idx="18">
                  <c:v>238.38999938964844</c:v>
                </c:pt>
                <c:pt idx="19">
                  <c:v>302.24295043945313</c:v>
                </c:pt>
                <c:pt idx="20">
                  <c:v>359.7939453125</c:v>
                </c:pt>
                <c:pt idx="21">
                  <c:v>418.4012451171875</c:v>
                </c:pt>
                <c:pt idx="22">
                  <c:v>456.4010009765625</c:v>
                </c:pt>
                <c:pt idx="23">
                  <c:v>492.57455444335938</c:v>
                </c:pt>
                <c:pt idx="24">
                  <c:v>532.040283203125</c:v>
                </c:pt>
                <c:pt idx="25">
                  <c:v>573.369384765625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8">
                  <c:v>-115.30539703369141</c:v>
                </c:pt>
                <c:pt idx="9">
                  <c:v>-134.78318786621094</c:v>
                </c:pt>
                <c:pt idx="10">
                  <c:v>-131.22622680664063</c:v>
                </c:pt>
                <c:pt idx="11">
                  <c:v>-122.55001068115234</c:v>
                </c:pt>
                <c:pt idx="12">
                  <c:v>-110.17366790771484</c:v>
                </c:pt>
                <c:pt idx="13">
                  <c:v>-94.231124877929688</c:v>
                </c:pt>
                <c:pt idx="14">
                  <c:v>-76.540885925292969</c:v>
                </c:pt>
                <c:pt idx="15">
                  <c:v>-39.209335327148438</c:v>
                </c:pt>
                <c:pt idx="16">
                  <c:v>29.823616027832031</c:v>
                </c:pt>
                <c:pt idx="17">
                  <c:v>139.37374877929688</c:v>
                </c:pt>
                <c:pt idx="18">
                  <c:v>251.18771362304688</c:v>
                </c:pt>
                <c:pt idx="19">
                  <c:v>343.37625122070313</c:v>
                </c:pt>
                <c:pt idx="20">
                  <c:v>399.25503540039063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174.33369445800781</c:v>
                      </c:pt>
                      <c:pt idx="5">
                        <c:v>88.378829956054688</c:v>
                      </c:pt>
                      <c:pt idx="6">
                        <c:v>13.639068603515625</c:v>
                      </c:pt>
                      <c:pt idx="7">
                        <c:v>-45.513725280761719</c:v>
                      </c:pt>
                      <c:pt idx="8">
                        <c:v>-92.289176940917969</c:v>
                      </c:pt>
                      <c:pt idx="9">
                        <c:v>-128.9534912109375</c:v>
                      </c:pt>
                      <c:pt idx="10">
                        <c:v>-144.75642395019531</c:v>
                      </c:pt>
                      <c:pt idx="11">
                        <c:v>-141.22505187988281</c:v>
                      </c:pt>
                      <c:pt idx="12">
                        <c:v>-125.28993988037109</c:v>
                      </c:pt>
                      <c:pt idx="13">
                        <c:v>-105.09320831298828</c:v>
                      </c:pt>
                      <c:pt idx="14">
                        <c:v>-84.124267578125</c:v>
                      </c:pt>
                      <c:pt idx="15">
                        <c:v>-45.733306884765625</c:v>
                      </c:pt>
                      <c:pt idx="16">
                        <c:v>25.881093978881836</c:v>
                      </c:pt>
                      <c:pt idx="17">
                        <c:v>134.55509948730469</c:v>
                      </c:pt>
                      <c:pt idx="18">
                        <c:v>245.49581909179688</c:v>
                      </c:pt>
                      <c:pt idx="19">
                        <c:v>323.184814453125</c:v>
                      </c:pt>
                      <c:pt idx="20">
                        <c:v>370.19580078125</c:v>
                      </c:pt>
                      <c:pt idx="21">
                        <c:v>418.58987426757813</c:v>
                      </c:pt>
                      <c:pt idx="22">
                        <c:v>452.48260498046875</c:v>
                      </c:pt>
                      <c:pt idx="23">
                        <c:v>477.14486694335938</c:v>
                      </c:pt>
                      <c:pt idx="24">
                        <c:v>498.64877319335938</c:v>
                      </c:pt>
                      <c:pt idx="25">
                        <c:v>508.43887329101563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141.11479187011719</c:v>
                      </c:pt>
                      <c:pt idx="2">
                        <c:v>41.550807952880859</c:v>
                      </c:pt>
                      <c:pt idx="3">
                        <c:v>-28.836553573608398</c:v>
                      </c:pt>
                      <c:pt idx="4">
                        <c:v>-88.236297607421875</c:v>
                      </c:pt>
                      <c:pt idx="5">
                        <c:v>-127.12091064453125</c:v>
                      </c:pt>
                      <c:pt idx="6">
                        <c:v>-159.81907653808594</c:v>
                      </c:pt>
                      <c:pt idx="7">
                        <c:v>-174.04823303222656</c:v>
                      </c:pt>
                      <c:pt idx="8">
                        <c:v>-179.63008117675781</c:v>
                      </c:pt>
                      <c:pt idx="9">
                        <c:v>-170.39433288574219</c:v>
                      </c:pt>
                      <c:pt idx="10">
                        <c:v>-156.18609619140625</c:v>
                      </c:pt>
                      <c:pt idx="11">
                        <c:v>-137.88449096679688</c:v>
                      </c:pt>
                      <c:pt idx="12">
                        <c:v>-116.72090148925781</c:v>
                      </c:pt>
                      <c:pt idx="13">
                        <c:v>-94.295745849609375</c:v>
                      </c:pt>
                      <c:pt idx="14">
                        <c:v>-70.853591918945313</c:v>
                      </c:pt>
                      <c:pt idx="15">
                        <c:v>-32.770668029785156</c:v>
                      </c:pt>
                      <c:pt idx="16">
                        <c:v>51.932586669921875</c:v>
                      </c:pt>
                      <c:pt idx="17">
                        <c:v>161.01644897460938</c:v>
                      </c:pt>
                      <c:pt idx="18">
                        <c:v>272.37838745117188</c:v>
                      </c:pt>
                      <c:pt idx="19">
                        <c:v>345.993408203125</c:v>
                      </c:pt>
                      <c:pt idx="20">
                        <c:v>400.4447021484375</c:v>
                      </c:pt>
                      <c:pt idx="21">
                        <c:v>456.14846801757813</c:v>
                      </c:pt>
                      <c:pt idx="22">
                        <c:v>512.4871826171875</c:v>
                      </c:pt>
                      <c:pt idx="23">
                        <c:v>547.96466064453125</c:v>
                      </c:pt>
                      <c:pt idx="24">
                        <c:v>584.7626953125</c:v>
                      </c:pt>
                      <c:pt idx="25">
                        <c:v>625.03558349609375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-183.79617309570313</v>
      </c>
      <c r="D4" s="9"/>
      <c r="E4" s="9">
        <f>+'6002'!AE11</f>
        <v>0.93</v>
      </c>
      <c r="F4" s="9">
        <f>+'6004'!AC11</f>
        <v>-188.34588623046875</v>
      </c>
      <c r="G4" s="9"/>
      <c r="H4" s="9">
        <f>+'6004'!AE11</f>
        <v>0.91</v>
      </c>
      <c r="I4" s="9">
        <f>+'6005'!AC11</f>
        <v>-237.05592346191406</v>
      </c>
      <c r="J4" s="9"/>
      <c r="K4" s="10">
        <f>+'6005'!AE11</f>
        <v>0.95</v>
      </c>
    </row>
    <row r="5" spans="2:11" x14ac:dyDescent="0.25">
      <c r="B5" s="11" t="str">
        <f>+'6002'!B4</f>
        <v>ECO-BUR(2C) Con 4LT</v>
      </c>
      <c r="C5" s="12">
        <f>+'6002'!AC12</f>
        <v>-116.16049194335938</v>
      </c>
      <c r="D5" s="12">
        <f>+'6002'!AD12</f>
        <v>-67.63568115234375</v>
      </c>
      <c r="E5" s="12">
        <f>+'6002'!AE12</f>
        <v>0.94</v>
      </c>
      <c r="F5" s="12">
        <f>+'6004'!AC12</f>
        <v>-119.17485046386719</v>
      </c>
      <c r="G5" s="12">
        <f>+'6004'!AD12</f>
        <v>-69.171035766601563</v>
      </c>
      <c r="H5" s="12">
        <f>+'6004'!AE12</f>
        <v>0.93</v>
      </c>
      <c r="I5" s="12">
        <f>+'6005'!AC12</f>
        <v>-144.75642395019531</v>
      </c>
      <c r="J5" s="12">
        <f>+'6005'!AD12</f>
        <v>-92.29949951171875</v>
      </c>
      <c r="K5" s="13">
        <f>+'6005'!AE12</f>
        <v>0.95</v>
      </c>
    </row>
    <row r="6" spans="2:11" x14ac:dyDescent="0.25">
      <c r="B6" s="11" t="str">
        <f>+'6002'!B5</f>
        <v>CHI-PAN115(3A) Con 4LT</v>
      </c>
      <c r="C6" s="12">
        <f>+'6002'!AC13</f>
        <v>-85.157539367675781</v>
      </c>
      <c r="D6" s="12">
        <f>+'6002'!AD13</f>
        <v>-98.638633728027344</v>
      </c>
      <c r="E6" s="12">
        <f>+'6002'!AE13</f>
        <v>0.94</v>
      </c>
      <c r="F6" s="12">
        <f>+'6004'!AC13</f>
        <v>-95.205177307128906</v>
      </c>
      <c r="G6" s="12">
        <f>+'6004'!AD13</f>
        <v>-93.140708923339844</v>
      </c>
      <c r="H6" s="12">
        <f>+'6004'!AE13</f>
        <v>0.93</v>
      </c>
      <c r="I6" s="12">
        <f>+'6005'!AC13</f>
        <v>-120.27947998046875</v>
      </c>
      <c r="J6" s="12">
        <f>+'6005'!AD13</f>
        <v>-116.77644348144531</v>
      </c>
      <c r="K6" s="13">
        <f>+'6005'!AE13</f>
        <v>0.96</v>
      </c>
    </row>
    <row r="7" spans="2:11" x14ac:dyDescent="0.25">
      <c r="B7" s="11" t="str">
        <f>+'6002'!B6</f>
        <v>BASE Sin 4LT</v>
      </c>
      <c r="C7" s="12">
        <f>+'6002'!AC14</f>
        <v>-208.05754089355469</v>
      </c>
      <c r="D7" s="12">
        <f>+'6002'!AD14</f>
        <v>24.261367797851563</v>
      </c>
      <c r="E7" s="12">
        <f>+'6002'!AE14</f>
        <v>0.93</v>
      </c>
      <c r="F7" s="12">
        <f>+'6004'!AC14</f>
        <v>-215.767578125</v>
      </c>
      <c r="G7" s="12">
        <f>+'6004'!AD14</f>
        <v>27.42169189453125</v>
      </c>
      <c r="H7" s="12">
        <f>+'6004'!AE14</f>
        <v>0.91</v>
      </c>
      <c r="I7" s="12">
        <f>+'6005'!AC14</f>
        <v>-250.14237976074219</v>
      </c>
      <c r="J7" s="12">
        <f>+'6005'!AD14</f>
        <v>13.086456298828125</v>
      </c>
      <c r="K7" s="13">
        <f>+'6005'!AE14</f>
        <v>0.93</v>
      </c>
    </row>
    <row r="8" spans="2:11" x14ac:dyDescent="0.25">
      <c r="B8" s="11" t="str">
        <f>+'6002'!B7</f>
        <v>ECO-BUR(2C) Sin 4LT</v>
      </c>
      <c r="C8" s="12">
        <f>+'6002'!AC15</f>
        <v>-150.95631408691406</v>
      </c>
      <c r="D8" s="12">
        <f>+'6002'!AD15</f>
        <v>-32.839859008789063</v>
      </c>
      <c r="E8" s="12">
        <f>+'6002'!AE15</f>
        <v>0.93</v>
      </c>
      <c r="F8" s="12">
        <f>+'6004'!AC15</f>
        <v>-157.05940246582031</v>
      </c>
      <c r="G8" s="12">
        <f>+'6004'!AD15</f>
        <v>-31.286483764648438</v>
      </c>
      <c r="H8" s="12">
        <f>+'6004'!AE15</f>
        <v>0.92</v>
      </c>
      <c r="I8" s="12">
        <f>+'6005'!AC15</f>
        <v>-179.63008117675781</v>
      </c>
      <c r="J8" s="12">
        <f>+'6005'!AD15</f>
        <v>-57.42584228515625</v>
      </c>
      <c r="K8" s="13">
        <f>+'6005'!AE15</f>
        <v>0.93</v>
      </c>
    </row>
    <row r="9" spans="2:11" ht="15.75" thickBot="1" x14ac:dyDescent="0.3">
      <c r="B9" s="14" t="str">
        <f>+'6002'!B8</f>
        <v>CHI-PAN115(3A) Sin 4LT</v>
      </c>
      <c r="C9" s="15">
        <f>+'6002'!AC16</f>
        <v>-102.82147979736328</v>
      </c>
      <c r="D9" s="15">
        <f>+'6002'!AD16</f>
        <v>-80.974693298339844</v>
      </c>
      <c r="E9" s="15">
        <f>+'6002'!AE16</f>
        <v>0.94</v>
      </c>
      <c r="F9" s="15">
        <f>+'6004'!AC16</f>
        <v>-116.31833648681641</v>
      </c>
      <c r="G9" s="15">
        <f>+'6004'!AD16</f>
        <v>-72.027549743652344</v>
      </c>
      <c r="H9" s="15">
        <f>+'6004'!AE16</f>
        <v>0.93</v>
      </c>
      <c r="I9" s="15">
        <f>+'6005'!AC16</f>
        <v>-134.78318786621094</v>
      </c>
      <c r="J9" s="15">
        <f>+'6005'!AD16</f>
        <v>-102.27273559570313</v>
      </c>
      <c r="K9" s="16">
        <f>+'6005'!AE16</f>
        <v>0.94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70" zoomScaleNormal="70" workbookViewId="0">
      <selection activeCell="C16" sqref="C16:G16"/>
    </sheetView>
  </sheetViews>
  <sheetFormatPr baseColWidth="10" defaultColWidth="11.42578125" defaultRowHeight="13.5" x14ac:dyDescent="0.25"/>
  <cols>
    <col min="1" max="1" width="6.710937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386.1885986328125</v>
      </c>
      <c r="D3" s="3">
        <v>387.5870361328125</v>
      </c>
      <c r="E3" s="3">
        <v>370.43798828125</v>
      </c>
      <c r="F3" s="3">
        <v>347.32894897460938</v>
      </c>
      <c r="G3" s="3">
        <v>311.38314819335938</v>
      </c>
      <c r="H3" s="3">
        <v>274.6441650390625</v>
      </c>
      <c r="I3" s="3">
        <v>239.10498046875</v>
      </c>
      <c r="J3" s="3">
        <v>203.71635437011719</v>
      </c>
      <c r="K3" s="3">
        <v>169.97187805175781</v>
      </c>
      <c r="L3" s="3">
        <v>73.199386596679688</v>
      </c>
      <c r="M3" s="3">
        <v>-32.986347198486328</v>
      </c>
      <c r="N3" s="3">
        <v>-93.479820251464844</v>
      </c>
      <c r="O3" s="3">
        <v>-121.09160614013672</v>
      </c>
      <c r="P3" s="3">
        <v>-146.90679931640625</v>
      </c>
      <c r="Q3" s="3">
        <v>-158.90605163574219</v>
      </c>
      <c r="R3" s="3">
        <v>-169.72163391113281</v>
      </c>
      <c r="S3" s="3">
        <v>-179.43911743164063</v>
      </c>
      <c r="T3" s="3">
        <v>-183.79617309570313</v>
      </c>
      <c r="U3" s="3">
        <v>-178.93338012695313</v>
      </c>
      <c r="V3" s="3">
        <v>-165.37826538085938</v>
      </c>
      <c r="W3" s="3">
        <v>-149.81671142578125</v>
      </c>
      <c r="X3" s="3">
        <v>-129.95462036132813</v>
      </c>
      <c r="Y3" s="3">
        <v>-107.55776214599609</v>
      </c>
      <c r="Z3" s="3">
        <v>-83.5076904296875</v>
      </c>
      <c r="AA3" s="3">
        <v>-56.502811431884766</v>
      </c>
      <c r="AB3" s="3">
        <v>-24.642314910888672</v>
      </c>
      <c r="AC3" s="3">
        <f t="shared" ref="AC3:AC8" si="0">+MIN(C3:W3)</f>
        <v>-183.79617309570313</v>
      </c>
    </row>
    <row r="4" spans="1:31" x14ac:dyDescent="0.25">
      <c r="A4" s="5">
        <v>6002</v>
      </c>
      <c r="B4" s="5" t="s">
        <v>11</v>
      </c>
      <c r="C4" s="3">
        <v>444.93511962890625</v>
      </c>
      <c r="D4" s="3">
        <v>440.12774658203125</v>
      </c>
      <c r="E4" s="3">
        <v>413.77536010742188</v>
      </c>
      <c r="F4" s="3">
        <v>380.95089721679688</v>
      </c>
      <c r="G4" s="3">
        <v>347.09609985351563</v>
      </c>
      <c r="H4" s="3">
        <v>313.09478759765625</v>
      </c>
      <c r="I4" s="3">
        <v>280.33956909179688</v>
      </c>
      <c r="J4" s="3">
        <v>247.71070861816406</v>
      </c>
      <c r="K4" s="3">
        <v>199.21212768554688</v>
      </c>
      <c r="L4" s="3">
        <v>90.750579833984375</v>
      </c>
      <c r="M4" s="3">
        <v>-14.45203971862793</v>
      </c>
      <c r="N4" s="3">
        <v>-43.899673461914063</v>
      </c>
      <c r="O4" s="3">
        <v>-68.642234802246094</v>
      </c>
      <c r="P4" s="3">
        <v>-87.453666687011719</v>
      </c>
      <c r="Q4" s="3">
        <v>-98.922813415527344</v>
      </c>
      <c r="R4" s="3">
        <v>-108.49095916748047</v>
      </c>
      <c r="S4" s="3">
        <v>-116.16049194335938</v>
      </c>
      <c r="T4" s="3">
        <v>-108.91310119628906</v>
      </c>
      <c r="U4" s="3">
        <v>-95.866775512695313</v>
      </c>
      <c r="V4" s="3">
        <v>-75.602272033691406</v>
      </c>
      <c r="W4" s="3">
        <v>-54.474365234375</v>
      </c>
      <c r="X4" s="3">
        <v>-31.079124450683594</v>
      </c>
      <c r="Y4" s="3">
        <v>-4.8273844718933105</v>
      </c>
      <c r="Z4" s="3">
        <v>23.398427963256836</v>
      </c>
      <c r="AA4" s="3">
        <v>53.873348236083984</v>
      </c>
      <c r="AB4" s="3">
        <v>85.750732421875</v>
      </c>
      <c r="AC4" s="3">
        <f t="shared" si="0"/>
        <v>-116.16049194335938</v>
      </c>
    </row>
    <row r="5" spans="1:31" x14ac:dyDescent="0.25">
      <c r="A5" s="5">
        <v>6002</v>
      </c>
      <c r="B5" s="5" t="s">
        <v>13</v>
      </c>
      <c r="C5" s="3">
        <v>432.6309814453125</v>
      </c>
      <c r="D5" s="3">
        <v>431.47463989257813</v>
      </c>
      <c r="E5" s="3">
        <v>412.3992919921875</v>
      </c>
      <c r="F5" s="3">
        <v>388.1339111328125</v>
      </c>
      <c r="G5" s="3">
        <v>353.48348999023438</v>
      </c>
      <c r="H5" s="3">
        <v>318.22366333007813</v>
      </c>
      <c r="I5" s="3">
        <v>284.27828979492188</v>
      </c>
      <c r="J5" s="3">
        <v>251.18594360351563</v>
      </c>
      <c r="K5" s="3">
        <v>219.40715026855469</v>
      </c>
      <c r="L5" s="3">
        <v>121.78251647949219</v>
      </c>
      <c r="M5" s="3">
        <v>17.696168899536133</v>
      </c>
      <c r="N5" s="3">
        <v>-34.859962463378906</v>
      </c>
      <c r="O5" s="3">
        <v>-55.683361053466797</v>
      </c>
      <c r="P5" s="3">
        <v>-72.735450744628906</v>
      </c>
      <c r="Q5" s="3">
        <v>-77.703720092773438</v>
      </c>
      <c r="R5" s="3">
        <v>-82.379592895507813</v>
      </c>
      <c r="S5" s="3">
        <v>-85.157539367675781</v>
      </c>
      <c r="T5" s="3">
        <v>-79.634239196777344</v>
      </c>
      <c r="U5" s="3">
        <v>-65.752998352050781</v>
      </c>
      <c r="V5" s="3">
        <v>-45.291488647460938</v>
      </c>
      <c r="W5" s="3">
        <v>-30.711635589599609</v>
      </c>
      <c r="AC5" s="3">
        <f t="shared" si="0"/>
        <v>-85.157539367675781</v>
      </c>
    </row>
    <row r="6" spans="1:31" x14ac:dyDescent="0.25">
      <c r="A6" s="5">
        <v>6002</v>
      </c>
      <c r="B6" s="5" t="s">
        <v>12</v>
      </c>
      <c r="C6" s="3">
        <v>470.39456176757813</v>
      </c>
      <c r="D6" s="3">
        <v>428.78671264648438</v>
      </c>
      <c r="E6" s="3">
        <v>387.02877807617188</v>
      </c>
      <c r="F6" s="3">
        <v>344.51495361328125</v>
      </c>
      <c r="G6" s="3">
        <v>302.518310546875</v>
      </c>
      <c r="H6" s="3">
        <v>261.74063110351563</v>
      </c>
      <c r="I6" s="3">
        <v>222.19374084472656</v>
      </c>
      <c r="J6" s="3">
        <v>172.98268127441406</v>
      </c>
      <c r="K6" s="3">
        <v>63.438987731933594</v>
      </c>
      <c r="L6" s="3">
        <v>-43.617439270019531</v>
      </c>
      <c r="M6" s="3">
        <v>-86.494102478027344</v>
      </c>
      <c r="N6" s="3">
        <v>-119.62152862548828</v>
      </c>
      <c r="O6" s="3">
        <v>-144.70359802246094</v>
      </c>
      <c r="P6" s="3">
        <v>-162.52153015136719</v>
      </c>
      <c r="Q6" s="3">
        <v>-176.93511962890625</v>
      </c>
      <c r="R6" s="3">
        <v>-188.83856201171875</v>
      </c>
      <c r="S6" s="3">
        <v>-199.34750366210938</v>
      </c>
      <c r="T6" s="3">
        <v>-208.05754089355469</v>
      </c>
      <c r="U6" s="3">
        <v>-207.47087097167969</v>
      </c>
      <c r="V6" s="3">
        <v>-200.29466247558594</v>
      </c>
      <c r="W6" s="3">
        <v>-188.68870544433594</v>
      </c>
      <c r="X6" s="3">
        <v>-169.18963623046875</v>
      </c>
      <c r="Y6" s="3">
        <v>-147.86756896972656</v>
      </c>
      <c r="Z6" s="3">
        <v>-123.39322662353516</v>
      </c>
      <c r="AA6" s="3">
        <v>-93.675956726074219</v>
      </c>
      <c r="AB6" s="3">
        <v>-61.835186004638672</v>
      </c>
      <c r="AC6" s="3">
        <f t="shared" si="0"/>
        <v>-208.05754089355469</v>
      </c>
    </row>
    <row r="7" spans="1:31" x14ac:dyDescent="0.25">
      <c r="A7" s="5">
        <v>6002</v>
      </c>
      <c r="B7" s="5" t="s">
        <v>15</v>
      </c>
      <c r="C7" s="3">
        <v>489.56719970703125</v>
      </c>
      <c r="D7" s="3">
        <v>449.10568237304688</v>
      </c>
      <c r="E7" s="3">
        <v>409.78097534179688</v>
      </c>
      <c r="F7" s="3">
        <v>369.64306640625</v>
      </c>
      <c r="G7" s="3">
        <v>330.00839233398438</v>
      </c>
      <c r="H7" s="3">
        <v>291.56161499023438</v>
      </c>
      <c r="I7" s="3">
        <v>254.16976928710938</v>
      </c>
      <c r="J7" s="3">
        <v>186.32975769042969</v>
      </c>
      <c r="K7" s="3">
        <v>77.045646667480469</v>
      </c>
      <c r="L7" s="3">
        <v>-16.881027221679688</v>
      </c>
      <c r="M7" s="3">
        <v>-49.165519714355469</v>
      </c>
      <c r="N7" s="3">
        <v>-74.656929016113281</v>
      </c>
      <c r="O7" s="3">
        <v>-93.289634704589844</v>
      </c>
      <c r="P7" s="3">
        <v>-110.57338714599609</v>
      </c>
      <c r="Q7" s="3">
        <v>-124.57453155517578</v>
      </c>
      <c r="R7" s="3">
        <v>-135.77287292480469</v>
      </c>
      <c r="S7" s="3">
        <v>-145.54673767089844</v>
      </c>
      <c r="T7" s="3">
        <v>-150.95631408691406</v>
      </c>
      <c r="U7" s="3">
        <v>-145.68611145019531</v>
      </c>
      <c r="V7" s="3">
        <v>-137.38554382324219</v>
      </c>
      <c r="W7" s="3">
        <v>-119.82847595214844</v>
      </c>
      <c r="X7" s="3">
        <v>-98.596305847167969</v>
      </c>
      <c r="Y7" s="3">
        <v>-75.530197143554688</v>
      </c>
      <c r="Z7" s="3">
        <v>-46.73309326171875</v>
      </c>
      <c r="AA7" s="3">
        <v>-13.555227279663086</v>
      </c>
      <c r="AB7" s="3">
        <v>21.20170783996582</v>
      </c>
      <c r="AC7" s="3">
        <f t="shared" si="0"/>
        <v>-150.95631408691406</v>
      </c>
    </row>
    <row r="8" spans="1:31" x14ac:dyDescent="0.25">
      <c r="A8" s="5">
        <v>6002</v>
      </c>
      <c r="B8" s="5" t="s">
        <v>14</v>
      </c>
      <c r="C8" s="3">
        <v>513.9822998046875</v>
      </c>
      <c r="D8" s="3">
        <v>469.48727416992188</v>
      </c>
      <c r="E8" s="3">
        <v>426.253662109375</v>
      </c>
      <c r="F8" s="3">
        <v>384.29818725585938</v>
      </c>
      <c r="G8" s="3">
        <v>343.63967895507813</v>
      </c>
      <c r="H8" s="3">
        <v>304.29913330078125</v>
      </c>
      <c r="I8" s="3">
        <v>266.30035400390625</v>
      </c>
      <c r="J8" s="3">
        <v>217.49510192871094</v>
      </c>
      <c r="K8" s="3">
        <v>109.69847106933594</v>
      </c>
      <c r="L8" s="3">
        <v>4.5451807975769043</v>
      </c>
      <c r="M8" s="3">
        <v>-34.173507690429688</v>
      </c>
      <c r="N8" s="3">
        <v>-61.882644653320313</v>
      </c>
      <c r="O8" s="3">
        <v>-76.030891418457031</v>
      </c>
      <c r="P8" s="3">
        <v>-86.585708618164063</v>
      </c>
      <c r="Q8" s="3">
        <v>-94.335090637207031</v>
      </c>
      <c r="R8" s="3">
        <v>-99.917449951171875</v>
      </c>
      <c r="S8" s="3">
        <v>-102.82147979736328</v>
      </c>
      <c r="T8" s="3">
        <v>-101.90060424804688</v>
      </c>
      <c r="U8" s="3">
        <v>-91.184722900390625</v>
      </c>
      <c r="V8" s="3">
        <v>-77.51715087890625</v>
      </c>
      <c r="W8" s="3">
        <v>-54.520423889160156</v>
      </c>
      <c r="AC8" s="3">
        <f t="shared" si="0"/>
        <v>-102.82147979736328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5" si="1">+HLOOKUP(C$10,$C$2:$AB$8,$A11,FALSE)</f>
        <v>-24.642314910888672</v>
      </c>
      <c r="D11" s="3">
        <f t="shared" si="1"/>
        <v>-56.502811431884766</v>
      </c>
      <c r="E11" s="3">
        <f t="shared" si="1"/>
        <v>-83.5076904296875</v>
      </c>
      <c r="F11" s="3">
        <f t="shared" ref="F11:M16" si="2">+HLOOKUP(F$10,$C$2:$AB$8,$A11,FALSE)</f>
        <v>-107.55776214599609</v>
      </c>
      <c r="G11" s="3">
        <f t="shared" si="2"/>
        <v>-129.95462036132813</v>
      </c>
      <c r="H11" s="3">
        <f t="shared" si="2"/>
        <v>-149.81671142578125</v>
      </c>
      <c r="I11" s="3">
        <f t="shared" si="2"/>
        <v>-165.37826538085938</v>
      </c>
      <c r="J11" s="3">
        <f t="shared" si="2"/>
        <v>-178.93338012695313</v>
      </c>
      <c r="K11" s="3">
        <f t="shared" si="2"/>
        <v>-183.79617309570313</v>
      </c>
      <c r="L11" s="3">
        <f t="shared" si="2"/>
        <v>-179.43911743164063</v>
      </c>
      <c r="M11" s="3">
        <f t="shared" si="2"/>
        <v>-169.72163391113281</v>
      </c>
      <c r="N11" s="3">
        <f>+HLOOKUP(N$10,$C$2:$AB$8,$A11,FALSE)</f>
        <v>-158.90605163574219</v>
      </c>
      <c r="O11" s="3">
        <f>+HLOOKUP(O$10,$C$2:$AB$8,$A11,FALSE)</f>
        <v>-146.90679931640625</v>
      </c>
      <c r="P11" s="3">
        <f t="shared" ref="P11:AB16" si="3">+HLOOKUP(P$10,$C$2:$AB$8,$A11,FALSE)</f>
        <v>-121.09160614013672</v>
      </c>
      <c r="Q11" s="3">
        <f t="shared" si="3"/>
        <v>-93.479820251464844</v>
      </c>
      <c r="R11" s="3">
        <f t="shared" si="3"/>
        <v>-32.986347198486328</v>
      </c>
      <c r="S11" s="3">
        <f t="shared" si="3"/>
        <v>73.199386596679688</v>
      </c>
      <c r="T11" s="3">
        <f t="shared" si="3"/>
        <v>169.97187805175781</v>
      </c>
      <c r="U11" s="3">
        <f t="shared" si="3"/>
        <v>203.71635437011719</v>
      </c>
      <c r="V11" s="3">
        <f t="shared" si="3"/>
        <v>239.10498046875</v>
      </c>
      <c r="W11" s="3">
        <f t="shared" si="3"/>
        <v>274.6441650390625</v>
      </c>
      <c r="X11" s="3">
        <f t="shared" si="3"/>
        <v>311.38314819335938</v>
      </c>
      <c r="Y11" s="3">
        <f t="shared" si="3"/>
        <v>347.32894897460938</v>
      </c>
      <c r="Z11" s="3">
        <f t="shared" si="3"/>
        <v>370.43798828125</v>
      </c>
      <c r="AA11" s="3">
        <f t="shared" si="3"/>
        <v>387.5870361328125</v>
      </c>
      <c r="AB11" s="3">
        <f t="shared" si="3"/>
        <v>386.1885986328125</v>
      </c>
      <c r="AC11" s="3">
        <f t="shared" ref="AC11:AC16" si="4">+MIN(C11:W11)</f>
        <v>-183.79617309570313</v>
      </c>
      <c r="AE11" s="1">
        <f>+HLOOKUP($AC11,$C11:$AB$17,7,FALSE)</f>
        <v>0.93</v>
      </c>
    </row>
    <row r="12" spans="1:31" x14ac:dyDescent="0.25">
      <c r="A12" s="5">
        <f>+A11+1</f>
        <v>3</v>
      </c>
      <c r="B12" s="5" t="str">
        <f>+B4</f>
        <v>ECO-BUR(2C) Con 4LT</v>
      </c>
      <c r="C12" s="3">
        <f t="shared" si="1"/>
        <v>85.750732421875</v>
      </c>
      <c r="D12" s="3">
        <f t="shared" si="1"/>
        <v>53.873348236083984</v>
      </c>
      <c r="E12" s="3">
        <f t="shared" si="1"/>
        <v>23.398427963256836</v>
      </c>
      <c r="F12" s="3">
        <f t="shared" si="1"/>
        <v>-4.8273844718933105</v>
      </c>
      <c r="G12" s="3">
        <f t="shared" si="1"/>
        <v>-31.079124450683594</v>
      </c>
      <c r="H12" s="3">
        <f t="shared" si="1"/>
        <v>-54.474365234375</v>
      </c>
      <c r="I12" s="3">
        <f t="shared" si="2"/>
        <v>-75.602272033691406</v>
      </c>
      <c r="J12" s="3">
        <f t="shared" si="2"/>
        <v>-95.866775512695313</v>
      </c>
      <c r="K12" s="3">
        <f t="shared" si="2"/>
        <v>-108.91310119628906</v>
      </c>
      <c r="L12" s="3">
        <f t="shared" si="2"/>
        <v>-116.16049194335938</v>
      </c>
      <c r="M12" s="3">
        <f t="shared" si="2"/>
        <v>-108.49095916748047</v>
      </c>
      <c r="N12" s="3">
        <f t="shared" ref="N12:O16" si="5">+HLOOKUP(N$10,$C$2:$AB$8,$A12,FALSE)</f>
        <v>-98.922813415527344</v>
      </c>
      <c r="O12" s="3">
        <f t="shared" si="5"/>
        <v>-87.453666687011719</v>
      </c>
      <c r="P12" s="3">
        <f t="shared" si="3"/>
        <v>-68.642234802246094</v>
      </c>
      <c r="Q12" s="3">
        <f t="shared" si="3"/>
        <v>-43.899673461914063</v>
      </c>
      <c r="R12" s="3">
        <f t="shared" si="3"/>
        <v>-14.45203971862793</v>
      </c>
      <c r="S12" s="3">
        <f t="shared" si="3"/>
        <v>90.750579833984375</v>
      </c>
      <c r="T12" s="3">
        <f t="shared" si="3"/>
        <v>199.21212768554688</v>
      </c>
      <c r="U12" s="3">
        <f t="shared" si="3"/>
        <v>247.71070861816406</v>
      </c>
      <c r="V12" s="3">
        <f t="shared" si="3"/>
        <v>280.33956909179688</v>
      </c>
      <c r="W12" s="3">
        <f t="shared" si="3"/>
        <v>313.09478759765625</v>
      </c>
      <c r="X12" s="3">
        <f t="shared" si="3"/>
        <v>347.09609985351563</v>
      </c>
      <c r="Y12" s="3">
        <f t="shared" si="3"/>
        <v>380.95089721679688</v>
      </c>
      <c r="Z12" s="3">
        <f t="shared" si="3"/>
        <v>413.77536010742188</v>
      </c>
      <c r="AA12" s="3">
        <f t="shared" si="3"/>
        <v>440.12774658203125</v>
      </c>
      <c r="AB12" s="3">
        <f t="shared" si="3"/>
        <v>444.93511962890625</v>
      </c>
      <c r="AC12" s="3">
        <f t="shared" si="4"/>
        <v>-116.16049194335938</v>
      </c>
      <c r="AD12" s="3">
        <f>+$AC$11-AC12</f>
        <v>-67.63568115234375</v>
      </c>
      <c r="AE12" s="1">
        <f>+HLOOKUP($AC12,$C12:$AB$17,6,FALSE)</f>
        <v>0.94</v>
      </c>
    </row>
    <row r="13" spans="1:31" x14ac:dyDescent="0.25">
      <c r="A13" s="5">
        <f t="shared" ref="A13:A16" si="6">+A12+1</f>
        <v>4</v>
      </c>
      <c r="B13" s="5" t="str">
        <f>+B5</f>
        <v>CHI-PAN115(3A) Con 4LT</v>
      </c>
      <c r="C13" s="3"/>
      <c r="D13" s="3"/>
      <c r="E13" s="3"/>
      <c r="F13" s="3"/>
      <c r="G13" s="3"/>
      <c r="H13" s="3">
        <f t="shared" si="2"/>
        <v>-30.711635589599609</v>
      </c>
      <c r="I13" s="3">
        <f t="shared" si="2"/>
        <v>-45.291488647460938</v>
      </c>
      <c r="J13" s="3">
        <f t="shared" si="2"/>
        <v>-65.752998352050781</v>
      </c>
      <c r="K13" s="3">
        <f t="shared" si="2"/>
        <v>-79.634239196777344</v>
      </c>
      <c r="L13" s="3">
        <f t="shared" si="2"/>
        <v>-85.157539367675781</v>
      </c>
      <c r="M13" s="3">
        <f t="shared" si="2"/>
        <v>-82.379592895507813</v>
      </c>
      <c r="N13" s="3">
        <f t="shared" si="5"/>
        <v>-77.703720092773438</v>
      </c>
      <c r="O13" s="3">
        <f t="shared" si="5"/>
        <v>-72.735450744628906</v>
      </c>
      <c r="P13" s="3">
        <f t="shared" si="3"/>
        <v>-55.683361053466797</v>
      </c>
      <c r="Q13" s="3">
        <f t="shared" si="3"/>
        <v>-34.859962463378906</v>
      </c>
      <c r="R13" s="3">
        <f t="shared" si="3"/>
        <v>17.696168899536133</v>
      </c>
      <c r="S13" s="3">
        <f t="shared" si="3"/>
        <v>121.78251647949219</v>
      </c>
      <c r="T13" s="3">
        <f t="shared" si="3"/>
        <v>219.40715026855469</v>
      </c>
      <c r="U13" s="3">
        <f t="shared" si="3"/>
        <v>251.18594360351563</v>
      </c>
      <c r="V13" s="3">
        <f t="shared" si="3"/>
        <v>284.27828979492188</v>
      </c>
      <c r="W13" s="3">
        <f t="shared" si="3"/>
        <v>318.22366333007813</v>
      </c>
      <c r="X13" s="3">
        <f t="shared" si="3"/>
        <v>353.48348999023438</v>
      </c>
      <c r="Y13" s="3">
        <f t="shared" si="3"/>
        <v>388.1339111328125</v>
      </c>
      <c r="Z13" s="3">
        <f t="shared" si="3"/>
        <v>412.3992919921875</v>
      </c>
      <c r="AA13" s="3">
        <f t="shared" si="3"/>
        <v>431.47463989257813</v>
      </c>
      <c r="AB13" s="3">
        <f t="shared" si="3"/>
        <v>432.6309814453125</v>
      </c>
      <c r="AC13" s="3">
        <f t="shared" si="4"/>
        <v>-85.157539367675781</v>
      </c>
      <c r="AD13" s="3">
        <f t="shared" ref="AD13:AD16" si="7">+$AC$11-AC13</f>
        <v>-98.638633728027344</v>
      </c>
      <c r="AE13" s="1">
        <f>+HLOOKUP($AC13,$C13:$AB$17,5,FALSE)</f>
        <v>0.94</v>
      </c>
    </row>
    <row r="14" spans="1:31" x14ac:dyDescent="0.25">
      <c r="A14" s="5">
        <f t="shared" si="6"/>
        <v>5</v>
      </c>
      <c r="B14" s="5" t="str">
        <f t="shared" ref="B14:B15" si="8">+B6</f>
        <v>BASE Sin 4LT</v>
      </c>
      <c r="C14" s="3">
        <f t="shared" si="1"/>
        <v>-61.835186004638672</v>
      </c>
      <c r="D14" s="3">
        <f t="shared" si="1"/>
        <v>-93.675956726074219</v>
      </c>
      <c r="E14" s="3">
        <f t="shared" si="1"/>
        <v>-123.39322662353516</v>
      </c>
      <c r="F14" s="3">
        <f t="shared" si="1"/>
        <v>-147.86756896972656</v>
      </c>
      <c r="G14" s="3">
        <f t="shared" si="2"/>
        <v>-169.18963623046875</v>
      </c>
      <c r="H14" s="3">
        <f t="shared" si="2"/>
        <v>-188.68870544433594</v>
      </c>
      <c r="I14" s="3">
        <f t="shared" si="2"/>
        <v>-200.29466247558594</v>
      </c>
      <c r="J14" s="3">
        <f t="shared" si="2"/>
        <v>-207.47087097167969</v>
      </c>
      <c r="K14" s="3">
        <f t="shared" si="2"/>
        <v>-208.05754089355469</v>
      </c>
      <c r="L14" s="3">
        <f t="shared" si="2"/>
        <v>-199.34750366210938</v>
      </c>
      <c r="M14" s="3">
        <f t="shared" si="2"/>
        <v>-188.83856201171875</v>
      </c>
      <c r="N14" s="3">
        <f t="shared" si="5"/>
        <v>-176.93511962890625</v>
      </c>
      <c r="O14" s="3">
        <f t="shared" si="5"/>
        <v>-162.52153015136719</v>
      </c>
      <c r="P14" s="3">
        <f t="shared" si="3"/>
        <v>-144.70359802246094</v>
      </c>
      <c r="Q14" s="3">
        <f t="shared" si="3"/>
        <v>-119.62152862548828</v>
      </c>
      <c r="R14" s="3">
        <f t="shared" si="3"/>
        <v>-86.494102478027344</v>
      </c>
      <c r="S14" s="3">
        <f t="shared" si="3"/>
        <v>-43.617439270019531</v>
      </c>
      <c r="T14" s="3">
        <f t="shared" si="3"/>
        <v>63.438987731933594</v>
      </c>
      <c r="U14" s="3">
        <f t="shared" si="3"/>
        <v>172.98268127441406</v>
      </c>
      <c r="V14" s="3">
        <f t="shared" si="3"/>
        <v>222.19374084472656</v>
      </c>
      <c r="W14" s="3">
        <f t="shared" si="3"/>
        <v>261.74063110351563</v>
      </c>
      <c r="X14" s="3">
        <f t="shared" si="3"/>
        <v>302.518310546875</v>
      </c>
      <c r="Y14" s="3">
        <f t="shared" si="3"/>
        <v>344.51495361328125</v>
      </c>
      <c r="Z14" s="3">
        <f t="shared" si="3"/>
        <v>387.02877807617188</v>
      </c>
      <c r="AA14" s="3">
        <f t="shared" si="3"/>
        <v>428.78671264648438</v>
      </c>
      <c r="AB14" s="3">
        <f t="shared" si="3"/>
        <v>470.39456176757813</v>
      </c>
      <c r="AC14" s="3">
        <f t="shared" si="4"/>
        <v>-208.05754089355469</v>
      </c>
      <c r="AD14" s="3">
        <f t="shared" si="7"/>
        <v>24.261367797851563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8"/>
        <v>ECO-BUR(2C) Sin 4LT</v>
      </c>
      <c r="C15" s="3">
        <f t="shared" si="1"/>
        <v>21.20170783996582</v>
      </c>
      <c r="D15" s="3">
        <f t="shared" si="1"/>
        <v>-13.555227279663086</v>
      </c>
      <c r="E15" s="3">
        <f t="shared" si="1"/>
        <v>-46.73309326171875</v>
      </c>
      <c r="F15" s="3">
        <f t="shared" si="1"/>
        <v>-75.530197143554688</v>
      </c>
      <c r="G15" s="3">
        <f t="shared" si="2"/>
        <v>-98.596305847167969</v>
      </c>
      <c r="H15" s="3">
        <f t="shared" si="2"/>
        <v>-119.82847595214844</v>
      </c>
      <c r="I15" s="3">
        <f t="shared" si="2"/>
        <v>-137.38554382324219</v>
      </c>
      <c r="J15" s="3">
        <f t="shared" si="2"/>
        <v>-145.68611145019531</v>
      </c>
      <c r="K15" s="3">
        <f t="shared" si="2"/>
        <v>-150.95631408691406</v>
      </c>
      <c r="L15" s="3">
        <f t="shared" si="2"/>
        <v>-145.54673767089844</v>
      </c>
      <c r="M15" s="3">
        <f t="shared" si="2"/>
        <v>-135.77287292480469</v>
      </c>
      <c r="N15" s="3">
        <f t="shared" si="5"/>
        <v>-124.57453155517578</v>
      </c>
      <c r="O15" s="3">
        <f t="shared" si="5"/>
        <v>-110.57338714599609</v>
      </c>
      <c r="P15" s="3">
        <f t="shared" si="3"/>
        <v>-93.289634704589844</v>
      </c>
      <c r="Q15" s="3">
        <f t="shared" si="3"/>
        <v>-74.656929016113281</v>
      </c>
      <c r="R15" s="3">
        <f t="shared" si="3"/>
        <v>-49.165519714355469</v>
      </c>
      <c r="S15" s="3">
        <f t="shared" si="3"/>
        <v>-16.881027221679688</v>
      </c>
      <c r="T15" s="3">
        <f t="shared" si="3"/>
        <v>77.045646667480469</v>
      </c>
      <c r="U15" s="3">
        <f t="shared" si="3"/>
        <v>186.32975769042969</v>
      </c>
      <c r="V15" s="3">
        <f t="shared" si="3"/>
        <v>254.16976928710938</v>
      </c>
      <c r="W15" s="3">
        <f t="shared" si="3"/>
        <v>291.56161499023438</v>
      </c>
      <c r="X15" s="3">
        <f t="shared" si="3"/>
        <v>330.00839233398438</v>
      </c>
      <c r="Y15" s="3">
        <f t="shared" si="3"/>
        <v>369.64306640625</v>
      </c>
      <c r="Z15" s="3">
        <f t="shared" si="3"/>
        <v>409.78097534179688</v>
      </c>
      <c r="AA15" s="3">
        <f t="shared" si="3"/>
        <v>449.10568237304688</v>
      </c>
      <c r="AB15" s="3">
        <f t="shared" si="3"/>
        <v>489.56719970703125</v>
      </c>
      <c r="AC15" s="3">
        <f t="shared" si="4"/>
        <v>-150.95631408691406</v>
      </c>
      <c r="AD15" s="3">
        <f t="shared" si="7"/>
        <v>-32.839859008789063</v>
      </c>
      <c r="AE15" s="1">
        <f>+HLOOKUP($AC15,$C15:$AB$17,3,FALSE)</f>
        <v>0.93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/>
      <c r="H16" s="3">
        <f t="shared" si="2"/>
        <v>-54.520423889160156</v>
      </c>
      <c r="I16" s="3">
        <f t="shared" si="2"/>
        <v>-77.51715087890625</v>
      </c>
      <c r="J16" s="3">
        <f t="shared" si="2"/>
        <v>-91.184722900390625</v>
      </c>
      <c r="K16" s="3">
        <f t="shared" si="2"/>
        <v>-101.90060424804688</v>
      </c>
      <c r="L16" s="3">
        <f t="shared" si="2"/>
        <v>-102.82147979736328</v>
      </c>
      <c r="M16" s="3">
        <f t="shared" si="2"/>
        <v>-99.917449951171875</v>
      </c>
      <c r="N16" s="3">
        <f t="shared" si="5"/>
        <v>-94.335090637207031</v>
      </c>
      <c r="O16" s="3">
        <f t="shared" si="5"/>
        <v>-86.585708618164063</v>
      </c>
      <c r="P16" s="3">
        <f t="shared" si="3"/>
        <v>-76.030891418457031</v>
      </c>
      <c r="Q16" s="3">
        <f t="shared" si="3"/>
        <v>-61.882644653320313</v>
      </c>
      <c r="R16" s="3">
        <f t="shared" si="3"/>
        <v>-34.173507690429688</v>
      </c>
      <c r="S16" s="3">
        <f t="shared" si="3"/>
        <v>4.5451807975769043</v>
      </c>
      <c r="T16" s="3">
        <f t="shared" si="3"/>
        <v>109.69847106933594</v>
      </c>
      <c r="U16" s="3">
        <f t="shared" si="3"/>
        <v>217.49510192871094</v>
      </c>
      <c r="V16" s="3">
        <f t="shared" si="3"/>
        <v>266.30035400390625</v>
      </c>
      <c r="W16" s="3">
        <f t="shared" si="3"/>
        <v>304.29913330078125</v>
      </c>
      <c r="X16" s="3">
        <f t="shared" si="3"/>
        <v>343.63967895507813</v>
      </c>
      <c r="Y16" s="3">
        <f t="shared" si="3"/>
        <v>384.29818725585938</v>
      </c>
      <c r="Z16" s="3">
        <f t="shared" si="3"/>
        <v>426.253662109375</v>
      </c>
      <c r="AA16" s="3">
        <f t="shared" si="3"/>
        <v>469.48727416992188</v>
      </c>
      <c r="AB16" s="3">
        <f t="shared" si="3"/>
        <v>513.9822998046875</v>
      </c>
      <c r="AC16" s="3">
        <f t="shared" si="4"/>
        <v>-102.82147979736328</v>
      </c>
      <c r="AD16" s="3">
        <f t="shared" si="7"/>
        <v>-80.974693298339844</v>
      </c>
      <c r="AE16" s="1">
        <f>+HLOOKUP($AC16,$C16:$AB$17,2,FALSE)</f>
        <v>0.94</v>
      </c>
    </row>
    <row r="17" spans="2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2:28" x14ac:dyDescent="0.25">
      <c r="C18" s="3"/>
      <c r="D18" s="3"/>
    </row>
    <row r="22" spans="2:28" x14ac:dyDescent="0.25">
      <c r="B22" s="5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H13" sqref="H13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384.22470092773438</v>
      </c>
      <c r="D3" s="3">
        <v>358.4169921875</v>
      </c>
      <c r="E3" s="3">
        <v>328.5498046875</v>
      </c>
      <c r="F3" s="3">
        <v>298.06777954101563</v>
      </c>
      <c r="G3" s="3">
        <v>267.57516479492188</v>
      </c>
      <c r="H3" s="3">
        <v>238.03472900390625</v>
      </c>
      <c r="I3" s="3">
        <v>209.39064025878906</v>
      </c>
      <c r="J3" s="3">
        <v>181.59344482421875</v>
      </c>
      <c r="K3" s="3">
        <v>149.77626037597656</v>
      </c>
      <c r="L3" s="3">
        <v>80.513946533203125</v>
      </c>
      <c r="M3" s="3">
        <v>12.669547080993652</v>
      </c>
      <c r="N3" s="3">
        <v>-53.755718231201172</v>
      </c>
      <c r="O3" s="3">
        <v>-89.336967468261719</v>
      </c>
      <c r="P3" s="3">
        <v>-111.54721832275391</v>
      </c>
      <c r="Q3" s="3">
        <v>-132.79002380371094</v>
      </c>
      <c r="R3" s="3">
        <v>-152.47451782226563</v>
      </c>
      <c r="S3" s="3">
        <v>-164.34663391113281</v>
      </c>
      <c r="T3" s="3">
        <v>-175.5411376953125</v>
      </c>
      <c r="U3" s="3">
        <v>-184.92355346679688</v>
      </c>
      <c r="V3" s="3">
        <v>-188.34588623046875</v>
      </c>
      <c r="W3" s="3">
        <v>-182.58688354492188</v>
      </c>
      <c r="X3" s="3">
        <v>-163.134521484375</v>
      </c>
      <c r="Y3" s="3">
        <v>-143.25991821289063</v>
      </c>
      <c r="Z3" s="3">
        <v>-114.38111114501953</v>
      </c>
      <c r="AA3" s="3">
        <v>-80.178939819335938</v>
      </c>
      <c r="AB3" s="3">
        <v>-30.25616455078125</v>
      </c>
      <c r="AC3" s="3">
        <f t="shared" ref="AC3:AC8" si="0">+MIN(C3:W3)</f>
        <v>-188.34588623046875</v>
      </c>
    </row>
    <row r="4" spans="1:31" x14ac:dyDescent="0.25">
      <c r="A4" s="5">
        <v>6004</v>
      </c>
      <c r="B4" s="5" t="s">
        <v>11</v>
      </c>
      <c r="C4" s="3">
        <v>415.30142211914063</v>
      </c>
      <c r="D4" s="3">
        <v>386.52557373046875</v>
      </c>
      <c r="E4" s="3">
        <v>357.59259033203125</v>
      </c>
      <c r="F4" s="3">
        <v>328.24978637695313</v>
      </c>
      <c r="G4" s="3">
        <v>299.57223510742188</v>
      </c>
      <c r="H4" s="3">
        <v>271.885986328125</v>
      </c>
      <c r="I4" s="3">
        <v>244.972900390625</v>
      </c>
      <c r="J4" s="3">
        <v>218.86296081542969</v>
      </c>
      <c r="K4" s="3">
        <v>152.44317626953125</v>
      </c>
      <c r="L4" s="3">
        <v>83.169090270996094</v>
      </c>
      <c r="M4" s="3">
        <v>15.313036918640137</v>
      </c>
      <c r="N4" s="3">
        <v>-27.614475250244141</v>
      </c>
      <c r="O4" s="3">
        <v>-50.238494873046875</v>
      </c>
      <c r="P4" s="3">
        <v>-70.643447875976563</v>
      </c>
      <c r="Q4" s="3">
        <v>-88.12042236328125</v>
      </c>
      <c r="R4" s="3">
        <v>-99.906982421875</v>
      </c>
      <c r="S4" s="3">
        <v>-110.41475677490234</v>
      </c>
      <c r="T4" s="3">
        <v>-119.17485046386719</v>
      </c>
      <c r="U4" s="3">
        <v>-115.02163696289063</v>
      </c>
      <c r="V4" s="3">
        <v>-98.733322143554688</v>
      </c>
      <c r="W4" s="3">
        <v>-72.145530700683594</v>
      </c>
      <c r="X4" s="3">
        <v>-41.459632873535156</v>
      </c>
      <c r="Y4" s="3">
        <v>-2.140153169631958</v>
      </c>
      <c r="Z4" s="3">
        <v>48.276535034179688</v>
      </c>
      <c r="AA4" s="3">
        <v>110.11795043945313</v>
      </c>
      <c r="AC4" s="3">
        <f t="shared" si="0"/>
        <v>-119.17485046386719</v>
      </c>
    </row>
    <row r="5" spans="1:31" x14ac:dyDescent="0.25">
      <c r="A5" s="5">
        <v>6004</v>
      </c>
      <c r="B5" s="5" t="s">
        <v>13</v>
      </c>
      <c r="C5" s="3">
        <v>419.24990844726563</v>
      </c>
      <c r="D5" s="3">
        <v>389.43795776367188</v>
      </c>
      <c r="E5" s="3">
        <v>359.65185546875</v>
      </c>
      <c r="F5" s="3">
        <v>329.46160888671875</v>
      </c>
      <c r="G5" s="3">
        <v>300.16049194335938</v>
      </c>
      <c r="H5" s="3">
        <v>271.72265625</v>
      </c>
      <c r="I5" s="3">
        <v>244.2239990234375</v>
      </c>
      <c r="J5" s="3">
        <v>217.59359741210938</v>
      </c>
      <c r="K5" s="3">
        <v>156.83517456054688</v>
      </c>
      <c r="L5" s="3">
        <v>87.571273803710938</v>
      </c>
      <c r="M5" s="3">
        <v>19.725515365600586</v>
      </c>
      <c r="N5" s="3">
        <v>-26.934347152709961</v>
      </c>
      <c r="O5" s="3">
        <v>-48.788974761962891</v>
      </c>
      <c r="P5" s="3">
        <v>-67.333671569824219</v>
      </c>
      <c r="Q5" s="3">
        <v>-80.524322509765625</v>
      </c>
      <c r="R5" s="3">
        <v>-86.689239501953125</v>
      </c>
      <c r="S5" s="3">
        <v>-92.036300659179688</v>
      </c>
      <c r="T5" s="3">
        <v>-95.205177307128906</v>
      </c>
      <c r="U5" s="3">
        <v>-77.932327270507813</v>
      </c>
      <c r="V5" s="3">
        <v>-34.999908447265625</v>
      </c>
      <c r="AC5" s="3">
        <f t="shared" si="0"/>
        <v>-95.205177307128906</v>
      </c>
    </row>
    <row r="6" spans="1:31" x14ac:dyDescent="0.25">
      <c r="A6" s="5">
        <v>6004</v>
      </c>
      <c r="B6" s="5" t="s">
        <v>12</v>
      </c>
      <c r="C6" s="3">
        <v>386.44924926757813</v>
      </c>
      <c r="D6" s="3">
        <v>351.64093017578125</v>
      </c>
      <c r="E6" s="3">
        <v>317.6136474609375</v>
      </c>
      <c r="F6" s="3">
        <v>284.37109375</v>
      </c>
      <c r="G6" s="3">
        <v>251.38966369628906</v>
      </c>
      <c r="H6" s="3">
        <v>219.36871337890625</v>
      </c>
      <c r="I6" s="3">
        <v>187.86012268066406</v>
      </c>
      <c r="J6" s="3">
        <v>130.87699890136719</v>
      </c>
      <c r="K6" s="3">
        <v>61.063106536865234</v>
      </c>
      <c r="L6" s="3">
        <v>-7.3349757194519043</v>
      </c>
      <c r="M6" s="3">
        <v>-61.489475250244141</v>
      </c>
      <c r="N6" s="3">
        <v>-88.050865173339844</v>
      </c>
      <c r="O6" s="3">
        <v>-113.79006958007813</v>
      </c>
      <c r="P6" s="3">
        <v>-138.70169067382813</v>
      </c>
      <c r="Q6" s="3">
        <v>-155.05995178222656</v>
      </c>
      <c r="R6" s="3">
        <v>-170.33580017089844</v>
      </c>
      <c r="S6" s="3">
        <v>-184.65419006347656</v>
      </c>
      <c r="T6" s="3">
        <v>-196.94654846191406</v>
      </c>
      <c r="U6" s="3">
        <v>-207.15374755859375</v>
      </c>
      <c r="V6" s="3">
        <v>-215.767578125</v>
      </c>
      <c r="W6" s="3">
        <v>-212.41502380371094</v>
      </c>
      <c r="X6" s="3">
        <v>-204.98216247558594</v>
      </c>
      <c r="Y6" s="3">
        <v>-188.01077270507813</v>
      </c>
      <c r="Z6" s="3">
        <v>-161.57102966308594</v>
      </c>
      <c r="AA6" s="3">
        <v>-127.16640472412109</v>
      </c>
      <c r="AB6" s="3">
        <v>-75.019081115722656</v>
      </c>
      <c r="AC6" s="3">
        <f t="shared" si="0"/>
        <v>-215.767578125</v>
      </c>
    </row>
    <row r="7" spans="1:31" x14ac:dyDescent="0.25">
      <c r="A7" s="5">
        <v>6004</v>
      </c>
      <c r="B7" s="5" t="s">
        <v>15</v>
      </c>
      <c r="C7" s="3">
        <v>405.29946899414063</v>
      </c>
      <c r="D7" s="3">
        <v>371.86175537109375</v>
      </c>
      <c r="E7" s="3">
        <v>339.19842529296875</v>
      </c>
      <c r="F7" s="3">
        <v>307.01983642578125</v>
      </c>
      <c r="G7" s="3">
        <v>275.44522094726563</v>
      </c>
      <c r="H7" s="3">
        <v>244.53187561035156</v>
      </c>
      <c r="I7" s="3">
        <v>204.17445373535156</v>
      </c>
      <c r="J7" s="3">
        <v>132.93807983398438</v>
      </c>
      <c r="K7" s="3">
        <v>63.116653442382813</v>
      </c>
      <c r="L7" s="3">
        <v>-5.2889270782470703</v>
      </c>
      <c r="M7" s="3">
        <v>-34.554874420166016</v>
      </c>
      <c r="N7" s="3">
        <v>-59.858299255371094</v>
      </c>
      <c r="O7" s="3">
        <v>-79.48492431640625</v>
      </c>
      <c r="P7" s="3">
        <v>-95.928482055664063</v>
      </c>
      <c r="Q7" s="3">
        <v>-111.45210266113281</v>
      </c>
      <c r="R7" s="3">
        <v>-126.20021057128906</v>
      </c>
      <c r="S7" s="3">
        <v>-138.64010620117188</v>
      </c>
      <c r="T7" s="3">
        <v>-148.87019348144531</v>
      </c>
      <c r="U7" s="3">
        <v>-157.05940246582031</v>
      </c>
      <c r="V7" s="3">
        <v>-153.17601013183594</v>
      </c>
      <c r="W7" s="3">
        <v>-144.6751708984375</v>
      </c>
      <c r="X7" s="3">
        <v>-123.91865539550781</v>
      </c>
      <c r="Y7" s="3">
        <v>-93.846443176269531</v>
      </c>
      <c r="Z7" s="3">
        <v>-51.809345245361328</v>
      </c>
      <c r="AA7" s="3">
        <v>13.716440200805664</v>
      </c>
      <c r="AC7" s="3">
        <f t="shared" si="0"/>
        <v>-157.05940246582031</v>
      </c>
    </row>
    <row r="8" spans="1:31" x14ac:dyDescent="0.25">
      <c r="A8" s="5">
        <v>6004</v>
      </c>
      <c r="B8" s="5" t="s">
        <v>14</v>
      </c>
      <c r="C8" s="3">
        <v>413.56201171875</v>
      </c>
      <c r="D8" s="3">
        <v>379.38751220703125</v>
      </c>
      <c r="E8" s="3">
        <v>346.04302978515625</v>
      </c>
      <c r="F8" s="3">
        <v>313.24374389648438</v>
      </c>
      <c r="G8" s="3">
        <v>281.28292846679688</v>
      </c>
      <c r="H8" s="3">
        <v>249.86161804199219</v>
      </c>
      <c r="I8" s="3">
        <v>208.77680969238281</v>
      </c>
      <c r="J8" s="3">
        <v>137.54396057128906</v>
      </c>
      <c r="K8" s="3">
        <v>67.726081848144531</v>
      </c>
      <c r="L8" s="3">
        <v>-0.67585521936416626</v>
      </c>
      <c r="M8" s="3">
        <v>-29.588165283203125</v>
      </c>
      <c r="N8" s="3">
        <v>-54.763996124267578</v>
      </c>
      <c r="O8" s="3">
        <v>-74.812759399414063</v>
      </c>
      <c r="P8" s="3">
        <v>-87.090415954589844</v>
      </c>
      <c r="Q8" s="3">
        <v>-97.897201538085938</v>
      </c>
      <c r="R8" s="3">
        <v>-106.39563751220703</v>
      </c>
      <c r="S8" s="3">
        <v>-112.71544647216797</v>
      </c>
      <c r="T8" s="3">
        <v>-116.31833648681641</v>
      </c>
      <c r="U8" s="3">
        <v>-107.40309143066406</v>
      </c>
      <c r="V8" s="3">
        <v>-80.567512512207031</v>
      </c>
      <c r="W8" s="3">
        <v>99.085525512695313</v>
      </c>
      <c r="X8" s="3">
        <v>105.97256469726563</v>
      </c>
      <c r="AC8" s="3">
        <f t="shared" si="0"/>
        <v>-116.31833648681641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-30.25616455078125</v>
      </c>
      <c r="D11" s="3">
        <f t="shared" si="1"/>
        <v>-80.178939819335938</v>
      </c>
      <c r="E11" s="3">
        <f t="shared" si="1"/>
        <v>-114.38111114501953</v>
      </c>
      <c r="F11" s="3">
        <f t="shared" si="1"/>
        <v>-143.25991821289063</v>
      </c>
      <c r="G11" s="3">
        <f t="shared" ref="G11:O16" si="2">+HLOOKUP(G$10,$C$2:$AB$8,$A11,FALSE)</f>
        <v>-163.134521484375</v>
      </c>
      <c r="H11" s="3">
        <f t="shared" si="2"/>
        <v>-182.58688354492188</v>
      </c>
      <c r="I11" s="3">
        <f t="shared" si="2"/>
        <v>-188.34588623046875</v>
      </c>
      <c r="J11" s="3">
        <f t="shared" si="2"/>
        <v>-184.92355346679688</v>
      </c>
      <c r="K11" s="3">
        <f t="shared" si="2"/>
        <v>-175.5411376953125</v>
      </c>
      <c r="L11" s="3">
        <f t="shared" si="2"/>
        <v>-164.34663391113281</v>
      </c>
      <c r="M11" s="3">
        <f t="shared" si="2"/>
        <v>-152.47451782226563</v>
      </c>
      <c r="N11" s="3">
        <f>+HLOOKUP(N$10,$C$2:$AB$8,$A11,FALSE)</f>
        <v>-132.79002380371094</v>
      </c>
      <c r="O11" s="3">
        <f>+HLOOKUP(O$10,$C$2:$AB$8,$A11,FALSE)</f>
        <v>-111.54721832275391</v>
      </c>
      <c r="P11" s="3">
        <f t="shared" ref="P11:AB16" si="3">+HLOOKUP(P$10,$C$2:$AB$8,$A11,FALSE)</f>
        <v>-89.336967468261719</v>
      </c>
      <c r="Q11" s="3">
        <f t="shared" si="3"/>
        <v>-53.755718231201172</v>
      </c>
      <c r="R11" s="3">
        <f t="shared" si="3"/>
        <v>12.669547080993652</v>
      </c>
      <c r="S11" s="3">
        <f t="shared" si="3"/>
        <v>80.513946533203125</v>
      </c>
      <c r="T11" s="3">
        <f t="shared" si="3"/>
        <v>149.77626037597656</v>
      </c>
      <c r="U11" s="3">
        <f t="shared" si="3"/>
        <v>181.59344482421875</v>
      </c>
      <c r="V11" s="3">
        <f t="shared" si="3"/>
        <v>209.39064025878906</v>
      </c>
      <c r="W11" s="3">
        <f t="shared" si="3"/>
        <v>238.03472900390625</v>
      </c>
      <c r="X11" s="3">
        <f t="shared" si="3"/>
        <v>267.57516479492188</v>
      </c>
      <c r="Y11" s="3">
        <f t="shared" si="3"/>
        <v>298.06777954101563</v>
      </c>
      <c r="Z11" s="3">
        <f t="shared" si="3"/>
        <v>328.5498046875</v>
      </c>
      <c r="AA11" s="3">
        <f t="shared" si="3"/>
        <v>358.4169921875</v>
      </c>
      <c r="AB11" s="3">
        <f t="shared" si="3"/>
        <v>384.22470092773438</v>
      </c>
      <c r="AC11" s="3">
        <f t="shared" ref="AC11:AC16" si="4">+MIN(C11:W11)</f>
        <v>-188.34588623046875</v>
      </c>
      <c r="AE11" s="1">
        <f>+HLOOKUP($AC11,$C11:$AB$17,7,FALSE)</f>
        <v>0.91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/>
      <c r="D12" s="3">
        <f t="shared" si="1"/>
        <v>110.11795043945313</v>
      </c>
      <c r="E12" s="3">
        <f t="shared" si="1"/>
        <v>48.276535034179688</v>
      </c>
      <c r="F12" s="3">
        <f t="shared" si="1"/>
        <v>-2.140153169631958</v>
      </c>
      <c r="G12" s="3">
        <f t="shared" si="1"/>
        <v>-41.459632873535156</v>
      </c>
      <c r="H12" s="3">
        <f t="shared" si="1"/>
        <v>-72.145530700683594</v>
      </c>
      <c r="I12" s="3">
        <f t="shared" si="1"/>
        <v>-98.733322143554688</v>
      </c>
      <c r="J12" s="3">
        <f t="shared" si="2"/>
        <v>-115.02163696289063</v>
      </c>
      <c r="K12" s="3">
        <f t="shared" si="2"/>
        <v>-119.17485046386719</v>
      </c>
      <c r="L12" s="3">
        <f t="shared" si="2"/>
        <v>-110.41475677490234</v>
      </c>
      <c r="M12" s="3">
        <f t="shared" si="2"/>
        <v>-99.906982421875</v>
      </c>
      <c r="N12" s="3">
        <f t="shared" si="2"/>
        <v>-88.12042236328125</v>
      </c>
      <c r="O12" s="3">
        <f t="shared" si="2"/>
        <v>-70.643447875976563</v>
      </c>
      <c r="P12" s="3">
        <f t="shared" si="3"/>
        <v>-50.238494873046875</v>
      </c>
      <c r="Q12" s="3">
        <f t="shared" si="3"/>
        <v>-27.614475250244141</v>
      </c>
      <c r="R12" s="3">
        <f t="shared" si="3"/>
        <v>15.313036918640137</v>
      </c>
      <c r="S12" s="3">
        <f t="shared" si="3"/>
        <v>83.169090270996094</v>
      </c>
      <c r="T12" s="3">
        <f t="shared" si="3"/>
        <v>152.44317626953125</v>
      </c>
      <c r="U12" s="3">
        <f t="shared" si="3"/>
        <v>218.86296081542969</v>
      </c>
      <c r="V12" s="3">
        <f t="shared" si="3"/>
        <v>244.972900390625</v>
      </c>
      <c r="W12" s="3">
        <f t="shared" si="3"/>
        <v>271.885986328125</v>
      </c>
      <c r="X12" s="3">
        <f t="shared" si="3"/>
        <v>299.57223510742188</v>
      </c>
      <c r="Y12" s="3">
        <f t="shared" si="3"/>
        <v>328.24978637695313</v>
      </c>
      <c r="Z12" s="3">
        <f t="shared" si="3"/>
        <v>357.59259033203125</v>
      </c>
      <c r="AA12" s="3">
        <f t="shared" si="3"/>
        <v>386.52557373046875</v>
      </c>
      <c r="AB12" s="3">
        <f t="shared" si="3"/>
        <v>415.30142211914063</v>
      </c>
      <c r="AC12" s="3">
        <f t="shared" si="4"/>
        <v>-119.17485046386719</v>
      </c>
      <c r="AD12" s="3">
        <f>+$AC$11-AC12</f>
        <v>-69.171035766601563</v>
      </c>
      <c r="AE12" s="1">
        <f>+HLOOKUP($AC12,$C12:$AB$17,6,FALSE)</f>
        <v>0.93</v>
      </c>
    </row>
    <row r="13" spans="1:31" x14ac:dyDescent="0.25">
      <c r="A13" s="5">
        <f t="shared" ref="A13:A16" si="6">+A12+1</f>
        <v>4</v>
      </c>
      <c r="B13" s="5" t="str">
        <f t="shared" si="5"/>
        <v>CHI-PAN115(3A) Con 4LT</v>
      </c>
      <c r="C13" s="3"/>
      <c r="D13" s="3"/>
      <c r="E13" s="3"/>
      <c r="F13" s="3"/>
      <c r="G13" s="3"/>
      <c r="H13" s="3"/>
      <c r="I13" s="3">
        <f t="shared" si="2"/>
        <v>-34.999908447265625</v>
      </c>
      <c r="J13" s="3">
        <f t="shared" si="2"/>
        <v>-77.932327270507813</v>
      </c>
      <c r="K13" s="3">
        <f t="shared" si="2"/>
        <v>-95.205177307128906</v>
      </c>
      <c r="L13" s="3">
        <f t="shared" si="2"/>
        <v>-92.036300659179688</v>
      </c>
      <c r="M13" s="3">
        <f t="shared" si="2"/>
        <v>-86.689239501953125</v>
      </c>
      <c r="N13" s="3">
        <f t="shared" si="2"/>
        <v>-80.524322509765625</v>
      </c>
      <c r="O13" s="3">
        <f t="shared" si="2"/>
        <v>-67.333671569824219</v>
      </c>
      <c r="P13" s="3">
        <f t="shared" si="3"/>
        <v>-48.788974761962891</v>
      </c>
      <c r="Q13" s="3">
        <f t="shared" si="3"/>
        <v>-26.934347152709961</v>
      </c>
      <c r="R13" s="3">
        <f t="shared" si="3"/>
        <v>19.725515365600586</v>
      </c>
      <c r="S13" s="3">
        <f t="shared" si="3"/>
        <v>87.571273803710938</v>
      </c>
      <c r="T13" s="3">
        <f t="shared" si="3"/>
        <v>156.83517456054688</v>
      </c>
      <c r="U13" s="3">
        <f t="shared" si="3"/>
        <v>217.59359741210938</v>
      </c>
      <c r="V13" s="3">
        <f t="shared" si="3"/>
        <v>244.2239990234375</v>
      </c>
      <c r="W13" s="3">
        <f t="shared" si="3"/>
        <v>271.72265625</v>
      </c>
      <c r="X13" s="3">
        <f t="shared" si="3"/>
        <v>300.16049194335938</v>
      </c>
      <c r="Y13" s="3">
        <f t="shared" si="3"/>
        <v>329.46160888671875</v>
      </c>
      <c r="Z13" s="3">
        <f t="shared" si="3"/>
        <v>359.65185546875</v>
      </c>
      <c r="AA13" s="3">
        <f t="shared" si="3"/>
        <v>389.43795776367188</v>
      </c>
      <c r="AB13" s="3">
        <f t="shared" si="3"/>
        <v>419.24990844726563</v>
      </c>
      <c r="AC13" s="3">
        <f t="shared" si="4"/>
        <v>-95.205177307128906</v>
      </c>
      <c r="AD13" s="3">
        <f t="shared" ref="AD13:AD16" si="7">+$AC$11-AC13</f>
        <v>-93.140708923339844</v>
      </c>
      <c r="AE13" s="1">
        <f>+HLOOKUP($AC13,$C13:$AB$17,5,FALSE)</f>
        <v>0.93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>
        <f t="shared" si="1"/>
        <v>-75.019081115722656</v>
      </c>
      <c r="D14" s="3">
        <f t="shared" si="1"/>
        <v>-127.16640472412109</v>
      </c>
      <c r="E14" s="3">
        <f t="shared" si="1"/>
        <v>-161.57102966308594</v>
      </c>
      <c r="F14" s="3">
        <f t="shared" si="1"/>
        <v>-188.01077270507813</v>
      </c>
      <c r="G14" s="3">
        <f t="shared" si="1"/>
        <v>-204.98216247558594</v>
      </c>
      <c r="H14" s="3">
        <f t="shared" si="1"/>
        <v>-212.41502380371094</v>
      </c>
      <c r="I14" s="3">
        <f t="shared" si="2"/>
        <v>-215.767578125</v>
      </c>
      <c r="J14" s="3">
        <f t="shared" si="2"/>
        <v>-207.15374755859375</v>
      </c>
      <c r="K14" s="3">
        <f t="shared" si="2"/>
        <v>-196.94654846191406</v>
      </c>
      <c r="L14" s="3">
        <f t="shared" si="2"/>
        <v>-184.65419006347656</v>
      </c>
      <c r="M14" s="3">
        <f t="shared" si="2"/>
        <v>-170.33580017089844</v>
      </c>
      <c r="N14" s="3">
        <f t="shared" si="2"/>
        <v>-155.05995178222656</v>
      </c>
      <c r="O14" s="3">
        <f t="shared" si="2"/>
        <v>-138.70169067382813</v>
      </c>
      <c r="P14" s="3">
        <f t="shared" si="3"/>
        <v>-113.79006958007813</v>
      </c>
      <c r="Q14" s="3">
        <f t="shared" si="3"/>
        <v>-88.050865173339844</v>
      </c>
      <c r="R14" s="3">
        <f t="shared" si="3"/>
        <v>-61.489475250244141</v>
      </c>
      <c r="S14" s="3">
        <f t="shared" si="3"/>
        <v>-7.3349757194519043</v>
      </c>
      <c r="T14" s="3">
        <f t="shared" si="3"/>
        <v>61.063106536865234</v>
      </c>
      <c r="U14" s="3">
        <f t="shared" si="3"/>
        <v>130.87699890136719</v>
      </c>
      <c r="V14" s="3">
        <f t="shared" si="3"/>
        <v>187.86012268066406</v>
      </c>
      <c r="W14" s="3">
        <f t="shared" si="3"/>
        <v>219.36871337890625</v>
      </c>
      <c r="X14" s="3">
        <f t="shared" si="3"/>
        <v>251.38966369628906</v>
      </c>
      <c r="Y14" s="3">
        <f t="shared" si="3"/>
        <v>284.37109375</v>
      </c>
      <c r="Z14" s="3">
        <f t="shared" si="3"/>
        <v>317.6136474609375</v>
      </c>
      <c r="AA14" s="3">
        <f t="shared" si="3"/>
        <v>351.64093017578125</v>
      </c>
      <c r="AB14" s="3">
        <f t="shared" si="3"/>
        <v>386.44924926757813</v>
      </c>
      <c r="AC14" s="3">
        <f t="shared" si="4"/>
        <v>-215.767578125</v>
      </c>
      <c r="AD14" s="3">
        <f t="shared" si="7"/>
        <v>27.42169189453125</v>
      </c>
      <c r="AE14" s="1">
        <f>+HLOOKUP($AC14,$C14:$AB$17,4,FALSE)</f>
        <v>0.91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>
        <f t="shared" si="1"/>
        <v>13.716440200805664</v>
      </c>
      <c r="E15" s="3">
        <f t="shared" si="1"/>
        <v>-51.809345245361328</v>
      </c>
      <c r="F15" s="3">
        <f t="shared" si="1"/>
        <v>-93.846443176269531</v>
      </c>
      <c r="G15" s="3">
        <f t="shared" si="1"/>
        <v>-123.91865539550781</v>
      </c>
      <c r="H15" s="3">
        <f t="shared" si="1"/>
        <v>-144.6751708984375</v>
      </c>
      <c r="I15" s="3">
        <f t="shared" si="2"/>
        <v>-153.17601013183594</v>
      </c>
      <c r="J15" s="3">
        <f t="shared" si="2"/>
        <v>-157.05940246582031</v>
      </c>
      <c r="K15" s="3">
        <f t="shared" si="2"/>
        <v>-148.87019348144531</v>
      </c>
      <c r="L15" s="3">
        <f t="shared" si="2"/>
        <v>-138.64010620117188</v>
      </c>
      <c r="M15" s="3">
        <f t="shared" si="2"/>
        <v>-126.20021057128906</v>
      </c>
      <c r="N15" s="3">
        <f t="shared" si="2"/>
        <v>-111.45210266113281</v>
      </c>
      <c r="O15" s="3">
        <f t="shared" si="2"/>
        <v>-95.928482055664063</v>
      </c>
      <c r="P15" s="3">
        <f t="shared" si="3"/>
        <v>-79.48492431640625</v>
      </c>
      <c r="Q15" s="3">
        <f t="shared" si="3"/>
        <v>-59.858299255371094</v>
      </c>
      <c r="R15" s="3">
        <f t="shared" si="3"/>
        <v>-34.554874420166016</v>
      </c>
      <c r="S15" s="3">
        <f t="shared" si="3"/>
        <v>-5.2889270782470703</v>
      </c>
      <c r="T15" s="3">
        <f t="shared" si="3"/>
        <v>63.116653442382813</v>
      </c>
      <c r="U15" s="3">
        <f t="shared" si="3"/>
        <v>132.93807983398438</v>
      </c>
      <c r="V15" s="3">
        <f t="shared" si="3"/>
        <v>204.17445373535156</v>
      </c>
      <c r="W15" s="3">
        <f t="shared" si="3"/>
        <v>244.53187561035156</v>
      </c>
      <c r="X15" s="3">
        <f t="shared" si="3"/>
        <v>275.44522094726563</v>
      </c>
      <c r="Y15" s="3">
        <f t="shared" si="3"/>
        <v>307.01983642578125</v>
      </c>
      <c r="Z15" s="3">
        <f t="shared" si="3"/>
        <v>339.19842529296875</v>
      </c>
      <c r="AA15" s="3">
        <f t="shared" si="3"/>
        <v>371.86175537109375</v>
      </c>
      <c r="AB15" s="3">
        <f t="shared" si="3"/>
        <v>405.29946899414063</v>
      </c>
      <c r="AC15" s="3">
        <f t="shared" si="4"/>
        <v>-157.05940246582031</v>
      </c>
      <c r="AD15" s="3">
        <f t="shared" si="7"/>
        <v>-31.286483764648438</v>
      </c>
      <c r="AE15" s="1">
        <f>+HLOOKUP($AC15,$C15:$AB$17,3,FALSE)</f>
        <v>0.92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>
        <f t="shared" si="1"/>
        <v>105.97256469726563</v>
      </c>
      <c r="H16" s="3">
        <f t="shared" si="1"/>
        <v>99.085525512695313</v>
      </c>
      <c r="I16" s="3">
        <f t="shared" si="2"/>
        <v>-80.567512512207031</v>
      </c>
      <c r="J16" s="3">
        <f t="shared" si="2"/>
        <v>-107.40309143066406</v>
      </c>
      <c r="K16" s="3">
        <f t="shared" si="2"/>
        <v>-116.31833648681641</v>
      </c>
      <c r="L16" s="3">
        <f t="shared" si="2"/>
        <v>-112.71544647216797</v>
      </c>
      <c r="M16" s="3">
        <f t="shared" si="2"/>
        <v>-106.39563751220703</v>
      </c>
      <c r="N16" s="3">
        <f t="shared" si="2"/>
        <v>-97.897201538085938</v>
      </c>
      <c r="O16" s="3">
        <f t="shared" si="2"/>
        <v>-87.090415954589844</v>
      </c>
      <c r="P16" s="3">
        <f t="shared" si="3"/>
        <v>-74.812759399414063</v>
      </c>
      <c r="Q16" s="3">
        <f t="shared" si="3"/>
        <v>-54.763996124267578</v>
      </c>
      <c r="R16" s="3">
        <f t="shared" si="3"/>
        <v>-29.588165283203125</v>
      </c>
      <c r="S16" s="3">
        <f t="shared" si="3"/>
        <v>-0.67585521936416626</v>
      </c>
      <c r="T16" s="3">
        <f t="shared" si="3"/>
        <v>67.726081848144531</v>
      </c>
      <c r="U16" s="3">
        <f t="shared" si="3"/>
        <v>137.54396057128906</v>
      </c>
      <c r="V16" s="3">
        <f t="shared" si="3"/>
        <v>208.77680969238281</v>
      </c>
      <c r="W16" s="3">
        <f t="shared" si="3"/>
        <v>249.86161804199219</v>
      </c>
      <c r="X16" s="3">
        <f t="shared" si="3"/>
        <v>281.28292846679688</v>
      </c>
      <c r="Y16" s="3">
        <f t="shared" si="3"/>
        <v>313.24374389648438</v>
      </c>
      <c r="Z16" s="3">
        <f t="shared" si="3"/>
        <v>346.04302978515625</v>
      </c>
      <c r="AA16" s="3">
        <f t="shared" si="3"/>
        <v>379.38751220703125</v>
      </c>
      <c r="AB16" s="3">
        <f t="shared" si="3"/>
        <v>413.56201171875</v>
      </c>
      <c r="AC16" s="3">
        <f t="shared" si="4"/>
        <v>-116.31833648681641</v>
      </c>
      <c r="AD16" s="3">
        <f t="shared" si="7"/>
        <v>-72.027549743652344</v>
      </c>
      <c r="AE16" s="1">
        <f>+HLOOKUP($AC16,$C16:$AB$17,2,FALSE)</f>
        <v>0.93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70" zoomScaleNormal="70" workbookViewId="0">
      <selection activeCell="N49" sqref="N49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442.19900512695313</v>
      </c>
      <c r="D3" s="3">
        <v>437.10693359375</v>
      </c>
      <c r="E3" s="3">
        <v>413.83462524414063</v>
      </c>
      <c r="F3" s="3">
        <v>391.72479248046875</v>
      </c>
      <c r="G3" s="3">
        <v>360.31118774414063</v>
      </c>
      <c r="H3" s="3">
        <v>317.08639526367188</v>
      </c>
      <c r="I3" s="3">
        <v>266.22821044921875</v>
      </c>
      <c r="J3" s="3">
        <v>209.64996337890625</v>
      </c>
      <c r="K3" s="3">
        <v>98.245635986328125</v>
      </c>
      <c r="L3" s="3">
        <v>-10.903627395629883</v>
      </c>
      <c r="M3" s="3">
        <v>-106.25196838378906</v>
      </c>
      <c r="N3" s="3">
        <v>-152.00753784179688</v>
      </c>
      <c r="O3" s="3">
        <v>-175.81822204589844</v>
      </c>
      <c r="P3" s="3">
        <v>-198.69915771484375</v>
      </c>
      <c r="Q3" s="3">
        <v>-218.60728454589844</v>
      </c>
      <c r="R3" s="3">
        <v>-237.05592346191406</v>
      </c>
      <c r="S3" s="3">
        <v>-235.64193725585938</v>
      </c>
      <c r="T3" s="3">
        <v>-222.87898254394531</v>
      </c>
      <c r="U3" s="3">
        <v>-188.54981994628906</v>
      </c>
      <c r="V3" s="3">
        <v>-146.84552001953125</v>
      </c>
      <c r="W3" s="3">
        <v>-93.63232421875</v>
      </c>
      <c r="X3" s="3">
        <v>-17.819145202636719</v>
      </c>
      <c r="Y3" s="3">
        <v>74.794403076171875</v>
      </c>
      <c r="AC3" s="3">
        <f t="shared" ref="AC3:AC8" si="0">+MIN(C3:W3)</f>
        <v>-237.05592346191406</v>
      </c>
    </row>
    <row r="4" spans="1:31" x14ac:dyDescent="0.25">
      <c r="A4" s="5">
        <v>6005</v>
      </c>
      <c r="B4" s="5" t="s">
        <v>11</v>
      </c>
      <c r="C4" s="3">
        <v>508.43887329101563</v>
      </c>
      <c r="D4" s="3">
        <v>498.64877319335938</v>
      </c>
      <c r="E4" s="3">
        <v>477.14486694335938</v>
      </c>
      <c r="F4" s="3">
        <v>452.48260498046875</v>
      </c>
      <c r="G4" s="3">
        <v>418.58987426757813</v>
      </c>
      <c r="H4" s="3">
        <v>370.19580078125</v>
      </c>
      <c r="I4" s="3">
        <v>323.184814453125</v>
      </c>
      <c r="J4" s="3">
        <v>245.49581909179688</v>
      </c>
      <c r="K4" s="3">
        <v>134.55509948730469</v>
      </c>
      <c r="L4" s="3">
        <v>25.881093978881836</v>
      </c>
      <c r="M4" s="3">
        <v>-45.733306884765625</v>
      </c>
      <c r="N4" s="3">
        <v>-84.124267578125</v>
      </c>
      <c r="O4" s="3">
        <v>-105.09320831298828</v>
      </c>
      <c r="P4" s="3">
        <v>-125.28993988037109</v>
      </c>
      <c r="Q4" s="3">
        <v>-141.22505187988281</v>
      </c>
      <c r="R4" s="3">
        <v>-144.75642395019531</v>
      </c>
      <c r="S4" s="3">
        <v>-128.9534912109375</v>
      </c>
      <c r="T4" s="3">
        <v>-92.289176940917969</v>
      </c>
      <c r="U4" s="3">
        <v>-45.513725280761719</v>
      </c>
      <c r="V4" s="3">
        <v>13.639068603515625</v>
      </c>
      <c r="W4" s="3">
        <v>88.378829956054688</v>
      </c>
      <c r="X4" s="3">
        <v>174.33369445800781</v>
      </c>
      <c r="AC4" s="3">
        <f t="shared" si="0"/>
        <v>-144.75642395019531</v>
      </c>
    </row>
    <row r="5" spans="1:31" x14ac:dyDescent="0.25">
      <c r="A5" s="5">
        <v>6005</v>
      </c>
      <c r="B5" s="5" t="s">
        <v>13</v>
      </c>
      <c r="C5" s="3">
        <v>493.73031616210938</v>
      </c>
      <c r="D5" s="3">
        <v>482.31564331054688</v>
      </c>
      <c r="E5" s="3">
        <v>461.5029296875</v>
      </c>
      <c r="F5" s="3">
        <v>438.8746337890625</v>
      </c>
      <c r="G5" s="3">
        <v>408.978759765625</v>
      </c>
      <c r="H5" s="3">
        <v>362.81979370117188</v>
      </c>
      <c r="I5" s="3">
        <v>314.23428344726563</v>
      </c>
      <c r="J5" s="3">
        <v>223.19349670410156</v>
      </c>
      <c r="K5" s="3">
        <v>111.85696411132813</v>
      </c>
      <c r="L5" s="3">
        <v>2.7815697193145752</v>
      </c>
      <c r="M5" s="3">
        <v>-55.98443603515625</v>
      </c>
      <c r="N5" s="3">
        <v>-87.578826904296875</v>
      </c>
      <c r="O5" s="3">
        <v>-100.49102020263672</v>
      </c>
      <c r="P5" s="3">
        <v>-111.30778503417969</v>
      </c>
      <c r="Q5" s="3">
        <v>-120.27947998046875</v>
      </c>
      <c r="R5" s="3">
        <v>-99.683197021484375</v>
      </c>
      <c r="S5" s="3">
        <v>-40.494724273681641</v>
      </c>
      <c r="AC5" s="3">
        <f t="shared" si="0"/>
        <v>-120.27947998046875</v>
      </c>
    </row>
    <row r="6" spans="1:31" x14ac:dyDescent="0.25">
      <c r="A6" s="5">
        <v>6005</v>
      </c>
      <c r="B6" s="5" t="s">
        <v>12</v>
      </c>
      <c r="C6" s="3">
        <v>573.369384765625</v>
      </c>
      <c r="D6" s="3">
        <v>532.040283203125</v>
      </c>
      <c r="E6" s="3">
        <v>492.57455444335938</v>
      </c>
      <c r="F6" s="3">
        <v>456.4010009765625</v>
      </c>
      <c r="G6" s="3">
        <v>418.4012451171875</v>
      </c>
      <c r="H6" s="3">
        <v>359.7939453125</v>
      </c>
      <c r="I6" s="3">
        <v>302.24295043945313</v>
      </c>
      <c r="J6" s="3">
        <v>238.38999938964844</v>
      </c>
      <c r="K6" s="3">
        <v>126.51346588134766</v>
      </c>
      <c r="L6" s="3">
        <v>16.898792266845703</v>
      </c>
      <c r="M6" s="3">
        <v>-82.632537841796875</v>
      </c>
      <c r="N6" s="3">
        <v>-131.50540161132813</v>
      </c>
      <c r="O6" s="3">
        <v>-155.84255981445313</v>
      </c>
      <c r="P6" s="3">
        <v>-178.94941711425781</v>
      </c>
      <c r="Q6" s="3">
        <v>-201.13148498535156</v>
      </c>
      <c r="R6" s="3">
        <v>-221.21258544921875</v>
      </c>
      <c r="S6" s="3">
        <v>-237.15536499023438</v>
      </c>
      <c r="T6" s="3">
        <v>-250.14237976074219</v>
      </c>
      <c r="U6" s="3">
        <v>-250.10357666015625</v>
      </c>
      <c r="V6" s="3">
        <v>-240.74790954589844</v>
      </c>
      <c r="W6" s="3">
        <v>-215.0469970703125</v>
      </c>
      <c r="X6" s="3">
        <v>-180.86482238769531</v>
      </c>
      <c r="Y6" s="3">
        <v>-132.53923034667969</v>
      </c>
      <c r="Z6" s="3">
        <v>-69.046920776367188</v>
      </c>
      <c r="AA6" s="3">
        <v>16.693075180053711</v>
      </c>
      <c r="AC6" s="3">
        <f t="shared" si="0"/>
        <v>-250.14237976074219</v>
      </c>
    </row>
    <row r="7" spans="1:31" x14ac:dyDescent="0.25">
      <c r="A7" s="5">
        <v>6005</v>
      </c>
      <c r="B7" s="5" t="s">
        <v>15</v>
      </c>
      <c r="C7" s="3">
        <v>625.03558349609375</v>
      </c>
      <c r="D7" s="3">
        <v>584.7626953125</v>
      </c>
      <c r="E7" s="3">
        <v>547.96466064453125</v>
      </c>
      <c r="F7" s="3">
        <v>512.4871826171875</v>
      </c>
      <c r="G7" s="3">
        <v>456.14846801757813</v>
      </c>
      <c r="H7" s="3">
        <v>400.4447021484375</v>
      </c>
      <c r="I7" s="3">
        <v>345.993408203125</v>
      </c>
      <c r="J7" s="3">
        <v>272.37838745117188</v>
      </c>
      <c r="K7" s="3">
        <v>161.01644897460938</v>
      </c>
      <c r="L7" s="3">
        <v>51.932586669921875</v>
      </c>
      <c r="M7" s="3">
        <v>-32.770668029785156</v>
      </c>
      <c r="N7" s="3">
        <v>-70.853591918945313</v>
      </c>
      <c r="O7" s="3">
        <v>-94.295745849609375</v>
      </c>
      <c r="P7" s="3">
        <v>-116.72090148925781</v>
      </c>
      <c r="Q7" s="3">
        <v>-137.88449096679688</v>
      </c>
      <c r="R7" s="3">
        <v>-156.18609619140625</v>
      </c>
      <c r="S7" s="3">
        <v>-170.39433288574219</v>
      </c>
      <c r="T7" s="3">
        <v>-179.63008117675781</v>
      </c>
      <c r="U7" s="3">
        <v>-174.04823303222656</v>
      </c>
      <c r="V7" s="3">
        <v>-159.81907653808594</v>
      </c>
      <c r="W7" s="3">
        <v>-127.12091064453125</v>
      </c>
      <c r="X7" s="3">
        <v>-88.236297607421875</v>
      </c>
      <c r="Y7" s="3">
        <v>-28.836553573608398</v>
      </c>
      <c r="Z7" s="3">
        <v>41.550807952880859</v>
      </c>
      <c r="AA7" s="3">
        <v>141.11479187011719</v>
      </c>
      <c r="AC7" s="3">
        <f t="shared" si="0"/>
        <v>-179.63008117675781</v>
      </c>
    </row>
    <row r="8" spans="1:31" x14ac:dyDescent="0.25">
      <c r="A8" s="5">
        <v>6005</v>
      </c>
      <c r="B8" s="5" t="s">
        <v>14</v>
      </c>
      <c r="C8" s="3">
        <v>611.8359375</v>
      </c>
      <c r="D8" s="3">
        <v>571.57672119140625</v>
      </c>
      <c r="E8" s="3">
        <v>534.37213134765625</v>
      </c>
      <c r="F8" s="3">
        <v>499.8812255859375</v>
      </c>
      <c r="G8" s="3">
        <v>456.534912109375</v>
      </c>
      <c r="H8" s="3">
        <v>399.25503540039063</v>
      </c>
      <c r="I8" s="3">
        <v>343.37625122070313</v>
      </c>
      <c r="J8" s="3">
        <v>251.18771362304688</v>
      </c>
      <c r="K8" s="3">
        <v>139.37374877929688</v>
      </c>
      <c r="L8" s="3">
        <v>29.823616027832031</v>
      </c>
      <c r="M8" s="3">
        <v>-39.209335327148438</v>
      </c>
      <c r="N8" s="3">
        <v>-76.540885925292969</v>
      </c>
      <c r="O8" s="3">
        <v>-94.231124877929688</v>
      </c>
      <c r="P8" s="3">
        <v>-110.17366790771484</v>
      </c>
      <c r="Q8" s="3">
        <v>-122.55001068115234</v>
      </c>
      <c r="R8" s="3">
        <v>-131.22622680664063</v>
      </c>
      <c r="S8" s="3">
        <v>-134.78318786621094</v>
      </c>
      <c r="T8" s="3">
        <v>-115.30539703369141</v>
      </c>
      <c r="AC8" s="3">
        <f t="shared" si="0"/>
        <v>-134.78318786621094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/>
      <c r="F11" s="3">
        <f t="shared" ref="D11:O16" si="1">+HLOOKUP(F$10,$C$2:$AB$8,$A11,FALSE)</f>
        <v>74.794403076171875</v>
      </c>
      <c r="G11" s="3">
        <f t="shared" si="1"/>
        <v>-17.819145202636719</v>
      </c>
      <c r="H11" s="3">
        <f t="shared" si="1"/>
        <v>-93.63232421875</v>
      </c>
      <c r="I11" s="3">
        <f t="shared" si="1"/>
        <v>-146.84552001953125</v>
      </c>
      <c r="J11" s="3">
        <f t="shared" si="1"/>
        <v>-188.54981994628906</v>
      </c>
      <c r="K11" s="3">
        <f t="shared" si="1"/>
        <v>-222.87898254394531</v>
      </c>
      <c r="L11" s="3">
        <f t="shared" si="1"/>
        <v>-235.64193725585938</v>
      </c>
      <c r="M11" s="3">
        <f t="shared" si="1"/>
        <v>-237.05592346191406</v>
      </c>
      <c r="N11" s="3">
        <f>+HLOOKUP(N$10,$C$2:$AB$8,$A11,FALSE)</f>
        <v>-218.60728454589844</v>
      </c>
      <c r="O11" s="3">
        <f>+HLOOKUP(O$10,$C$2:$AB$8,$A11,FALSE)</f>
        <v>-198.69915771484375</v>
      </c>
      <c r="P11" s="3">
        <f t="shared" ref="P11:AB16" si="2">+HLOOKUP(P$10,$C$2:$AB$8,$A11,FALSE)</f>
        <v>-175.81822204589844</v>
      </c>
      <c r="Q11" s="3">
        <f t="shared" si="2"/>
        <v>-152.00753784179688</v>
      </c>
      <c r="R11" s="3">
        <f t="shared" si="2"/>
        <v>-106.25196838378906</v>
      </c>
      <c r="S11" s="3">
        <f t="shared" si="2"/>
        <v>-10.903627395629883</v>
      </c>
      <c r="T11" s="3">
        <f t="shared" si="2"/>
        <v>98.245635986328125</v>
      </c>
      <c r="U11" s="3">
        <f t="shared" si="2"/>
        <v>209.64996337890625</v>
      </c>
      <c r="V11" s="3">
        <f t="shared" si="2"/>
        <v>266.22821044921875</v>
      </c>
      <c r="W11" s="3">
        <f t="shared" si="2"/>
        <v>317.08639526367188</v>
      </c>
      <c r="X11" s="3">
        <f t="shared" si="2"/>
        <v>360.31118774414063</v>
      </c>
      <c r="Y11" s="3">
        <f t="shared" si="2"/>
        <v>391.72479248046875</v>
      </c>
      <c r="Z11" s="3">
        <f t="shared" si="2"/>
        <v>413.83462524414063</v>
      </c>
      <c r="AA11" s="3">
        <f t="shared" si="2"/>
        <v>437.10693359375</v>
      </c>
      <c r="AB11" s="3">
        <f t="shared" si="2"/>
        <v>442.19900512695313</v>
      </c>
      <c r="AC11" s="3">
        <f>+MIN(C11:AB11)</f>
        <v>-237.05592346191406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/>
      <c r="F12" s="3"/>
      <c r="G12" s="3">
        <f t="shared" si="1"/>
        <v>174.33369445800781</v>
      </c>
      <c r="H12" s="3">
        <f t="shared" si="1"/>
        <v>88.378829956054688</v>
      </c>
      <c r="I12" s="3">
        <f t="shared" si="1"/>
        <v>13.639068603515625</v>
      </c>
      <c r="J12" s="3">
        <f t="shared" si="1"/>
        <v>-45.513725280761719</v>
      </c>
      <c r="K12" s="3">
        <f t="shared" si="1"/>
        <v>-92.289176940917969</v>
      </c>
      <c r="L12" s="3">
        <f t="shared" si="1"/>
        <v>-128.9534912109375</v>
      </c>
      <c r="M12" s="3">
        <f t="shared" si="1"/>
        <v>-144.75642395019531</v>
      </c>
      <c r="N12" s="3">
        <f t="shared" si="1"/>
        <v>-141.22505187988281</v>
      </c>
      <c r="O12" s="3">
        <f t="shared" si="1"/>
        <v>-125.28993988037109</v>
      </c>
      <c r="P12" s="3">
        <f t="shared" si="2"/>
        <v>-105.09320831298828</v>
      </c>
      <c r="Q12" s="3">
        <f t="shared" si="2"/>
        <v>-84.124267578125</v>
      </c>
      <c r="R12" s="3">
        <f t="shared" si="2"/>
        <v>-45.733306884765625</v>
      </c>
      <c r="S12" s="3">
        <f t="shared" si="2"/>
        <v>25.881093978881836</v>
      </c>
      <c r="T12" s="3">
        <f t="shared" si="2"/>
        <v>134.55509948730469</v>
      </c>
      <c r="U12" s="3">
        <f t="shared" si="2"/>
        <v>245.49581909179688</v>
      </c>
      <c r="V12" s="3">
        <f t="shared" si="2"/>
        <v>323.184814453125</v>
      </c>
      <c r="W12" s="3">
        <f t="shared" si="2"/>
        <v>370.19580078125</v>
      </c>
      <c r="X12" s="3">
        <f t="shared" si="2"/>
        <v>418.58987426757813</v>
      </c>
      <c r="Y12" s="3">
        <f t="shared" si="2"/>
        <v>452.48260498046875</v>
      </c>
      <c r="Z12" s="3">
        <f t="shared" si="2"/>
        <v>477.14486694335938</v>
      </c>
      <c r="AA12" s="3">
        <f t="shared" si="2"/>
        <v>498.64877319335938</v>
      </c>
      <c r="AB12" s="3">
        <f t="shared" si="2"/>
        <v>508.43887329101563</v>
      </c>
      <c r="AC12" s="3">
        <f t="shared" ref="AC12:AC16" si="4">+MIN(C12:AB12)</f>
        <v>-144.75642395019531</v>
      </c>
      <c r="AD12" s="3">
        <f>+$AC$11-AC12</f>
        <v>-92.29949951171875</v>
      </c>
      <c r="AE12" s="1">
        <f>+HLOOKUP($AC12,$C12:$AB$17,6,FALSE)</f>
        <v>0.95</v>
      </c>
    </row>
    <row r="13" spans="1:31" x14ac:dyDescent="0.25">
      <c r="A13" s="5">
        <f t="shared" ref="A13:A16" si="5">+A12+1</f>
        <v>4</v>
      </c>
      <c r="B13" s="5" t="str">
        <f t="shared" si="3"/>
        <v>CHI-PAN115(3A) Con 4LT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si="1"/>
        <v>-40.494724273681641</v>
      </c>
      <c r="M13" s="3">
        <f t="shared" si="1"/>
        <v>-99.683197021484375</v>
      </c>
      <c r="N13" s="3">
        <f t="shared" si="1"/>
        <v>-120.27947998046875</v>
      </c>
      <c r="O13" s="3">
        <f t="shared" si="1"/>
        <v>-111.30778503417969</v>
      </c>
      <c r="P13" s="3">
        <f t="shared" si="2"/>
        <v>-100.49102020263672</v>
      </c>
      <c r="Q13" s="3">
        <f t="shared" si="2"/>
        <v>-87.578826904296875</v>
      </c>
      <c r="R13" s="3">
        <f t="shared" si="2"/>
        <v>-55.98443603515625</v>
      </c>
      <c r="S13" s="3">
        <f t="shared" si="2"/>
        <v>2.7815697193145752</v>
      </c>
      <c r="T13" s="3">
        <f t="shared" si="2"/>
        <v>111.85696411132813</v>
      </c>
      <c r="U13" s="3">
        <f t="shared" si="2"/>
        <v>223.19349670410156</v>
      </c>
      <c r="V13" s="3">
        <f t="shared" si="2"/>
        <v>314.23428344726563</v>
      </c>
      <c r="W13" s="3">
        <f t="shared" si="2"/>
        <v>362.81979370117188</v>
      </c>
      <c r="X13" s="3">
        <f t="shared" si="2"/>
        <v>408.978759765625</v>
      </c>
      <c r="Y13" s="3">
        <f t="shared" si="2"/>
        <v>438.8746337890625</v>
      </c>
      <c r="Z13" s="3">
        <f t="shared" si="2"/>
        <v>461.5029296875</v>
      </c>
      <c r="AA13" s="3">
        <f t="shared" si="2"/>
        <v>482.31564331054688</v>
      </c>
      <c r="AB13" s="3">
        <f t="shared" si="2"/>
        <v>493.73031616210938</v>
      </c>
      <c r="AC13" s="3">
        <f t="shared" si="4"/>
        <v>-120.27947998046875</v>
      </c>
      <c r="AD13" s="3">
        <f t="shared" ref="AD13:AD16" si="6">+$AC$11-AC13</f>
        <v>-116.77644348144531</v>
      </c>
      <c r="AE13" s="1">
        <f>+HLOOKUP($AC13,$C13:$AB$17,5,FALSE)</f>
        <v>0.96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/>
      <c r="D14" s="3">
        <f t="shared" si="1"/>
        <v>16.693075180053711</v>
      </c>
      <c r="E14" s="3">
        <f t="shared" si="1"/>
        <v>-69.046920776367188</v>
      </c>
      <c r="F14" s="3">
        <f t="shared" si="1"/>
        <v>-132.53923034667969</v>
      </c>
      <c r="G14" s="3">
        <f t="shared" si="1"/>
        <v>-180.86482238769531</v>
      </c>
      <c r="H14" s="3">
        <f t="shared" si="1"/>
        <v>-215.0469970703125</v>
      </c>
      <c r="I14" s="3">
        <f t="shared" si="1"/>
        <v>-240.74790954589844</v>
      </c>
      <c r="J14" s="3">
        <f t="shared" si="1"/>
        <v>-250.10357666015625</v>
      </c>
      <c r="K14" s="3">
        <f t="shared" si="1"/>
        <v>-250.14237976074219</v>
      </c>
      <c r="L14" s="3">
        <f t="shared" si="1"/>
        <v>-237.15536499023438</v>
      </c>
      <c r="M14" s="3">
        <f t="shared" si="1"/>
        <v>-221.21258544921875</v>
      </c>
      <c r="N14" s="3">
        <f t="shared" si="1"/>
        <v>-201.13148498535156</v>
      </c>
      <c r="O14" s="3">
        <f t="shared" si="1"/>
        <v>-178.94941711425781</v>
      </c>
      <c r="P14" s="3">
        <f t="shared" si="2"/>
        <v>-155.84255981445313</v>
      </c>
      <c r="Q14" s="3">
        <f t="shared" si="2"/>
        <v>-131.50540161132813</v>
      </c>
      <c r="R14" s="3">
        <f t="shared" si="2"/>
        <v>-82.632537841796875</v>
      </c>
      <c r="S14" s="3">
        <f t="shared" si="2"/>
        <v>16.898792266845703</v>
      </c>
      <c r="T14" s="3">
        <f t="shared" si="2"/>
        <v>126.51346588134766</v>
      </c>
      <c r="U14" s="3">
        <f t="shared" si="2"/>
        <v>238.38999938964844</v>
      </c>
      <c r="V14" s="3">
        <f t="shared" si="2"/>
        <v>302.24295043945313</v>
      </c>
      <c r="W14" s="3">
        <f t="shared" si="2"/>
        <v>359.7939453125</v>
      </c>
      <c r="X14" s="3">
        <f t="shared" si="2"/>
        <v>418.4012451171875</v>
      </c>
      <c r="Y14" s="3">
        <f t="shared" si="2"/>
        <v>456.4010009765625</v>
      </c>
      <c r="Z14" s="3">
        <f t="shared" si="2"/>
        <v>492.57455444335938</v>
      </c>
      <c r="AA14" s="3">
        <f t="shared" si="2"/>
        <v>532.040283203125</v>
      </c>
      <c r="AB14" s="3">
        <f t="shared" si="2"/>
        <v>573.369384765625</v>
      </c>
      <c r="AC14" s="3">
        <f t="shared" si="4"/>
        <v>-250.14237976074219</v>
      </c>
      <c r="AD14" s="3">
        <f t="shared" si="6"/>
        <v>13.086456298828125</v>
      </c>
      <c r="AE14" s="1">
        <f>+HLOOKUP($AC14,$C14:$AB$17,4,FALSE)</f>
        <v>0.93</v>
      </c>
    </row>
    <row r="15" spans="1:31" x14ac:dyDescent="0.25">
      <c r="A15" s="5">
        <f t="shared" si="5"/>
        <v>6</v>
      </c>
      <c r="B15" s="5" t="str">
        <f t="shared" si="3"/>
        <v>ECO-BUR(2C) Sin 4LT</v>
      </c>
      <c r="C15" s="3"/>
      <c r="D15" s="3">
        <f t="shared" si="1"/>
        <v>141.11479187011719</v>
      </c>
      <c r="E15" s="3">
        <f t="shared" si="1"/>
        <v>41.550807952880859</v>
      </c>
      <c r="F15" s="3">
        <f t="shared" si="1"/>
        <v>-28.836553573608398</v>
      </c>
      <c r="G15" s="3">
        <f t="shared" si="1"/>
        <v>-88.236297607421875</v>
      </c>
      <c r="H15" s="3">
        <f t="shared" si="1"/>
        <v>-127.12091064453125</v>
      </c>
      <c r="I15" s="3">
        <f t="shared" si="1"/>
        <v>-159.81907653808594</v>
      </c>
      <c r="J15" s="3">
        <f t="shared" si="1"/>
        <v>-174.04823303222656</v>
      </c>
      <c r="K15" s="3">
        <f t="shared" si="1"/>
        <v>-179.63008117675781</v>
      </c>
      <c r="L15" s="3">
        <f t="shared" si="1"/>
        <v>-170.39433288574219</v>
      </c>
      <c r="M15" s="3">
        <f t="shared" si="1"/>
        <v>-156.18609619140625</v>
      </c>
      <c r="N15" s="3">
        <f t="shared" si="1"/>
        <v>-137.88449096679688</v>
      </c>
      <c r="O15" s="3">
        <f t="shared" si="1"/>
        <v>-116.72090148925781</v>
      </c>
      <c r="P15" s="3">
        <f t="shared" si="2"/>
        <v>-94.295745849609375</v>
      </c>
      <c r="Q15" s="3">
        <f t="shared" si="2"/>
        <v>-70.853591918945313</v>
      </c>
      <c r="R15" s="3">
        <f t="shared" si="2"/>
        <v>-32.770668029785156</v>
      </c>
      <c r="S15" s="3">
        <f t="shared" si="2"/>
        <v>51.932586669921875</v>
      </c>
      <c r="T15" s="3">
        <f t="shared" si="2"/>
        <v>161.01644897460938</v>
      </c>
      <c r="U15" s="3">
        <f t="shared" si="2"/>
        <v>272.37838745117188</v>
      </c>
      <c r="V15" s="3">
        <f t="shared" si="2"/>
        <v>345.993408203125</v>
      </c>
      <c r="W15" s="3">
        <f t="shared" si="2"/>
        <v>400.4447021484375</v>
      </c>
      <c r="X15" s="3">
        <f t="shared" si="2"/>
        <v>456.14846801757813</v>
      </c>
      <c r="Y15" s="3">
        <f t="shared" si="2"/>
        <v>512.4871826171875</v>
      </c>
      <c r="Z15" s="3">
        <f t="shared" si="2"/>
        <v>547.96466064453125</v>
      </c>
      <c r="AA15" s="3">
        <f t="shared" si="2"/>
        <v>584.7626953125</v>
      </c>
      <c r="AB15" s="3">
        <f t="shared" si="2"/>
        <v>625.03558349609375</v>
      </c>
      <c r="AC15" s="3">
        <f t="shared" si="4"/>
        <v>-179.63008117675781</v>
      </c>
      <c r="AD15" s="3">
        <f t="shared" si="6"/>
        <v>-57.42584228515625</v>
      </c>
      <c r="AE15" s="1">
        <f>+HLOOKUP($AC15,$C15:$AB$17,3,FALSE)</f>
        <v>0.93</v>
      </c>
    </row>
    <row r="16" spans="1:31" x14ac:dyDescent="0.25">
      <c r="A16" s="5">
        <f t="shared" si="5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/>
      <c r="J16" s="3"/>
      <c r="K16" s="3">
        <f t="shared" si="1"/>
        <v>-115.30539703369141</v>
      </c>
      <c r="L16" s="3">
        <f t="shared" si="1"/>
        <v>-134.78318786621094</v>
      </c>
      <c r="M16" s="3">
        <f t="shared" si="1"/>
        <v>-131.22622680664063</v>
      </c>
      <c r="N16" s="3">
        <f t="shared" si="1"/>
        <v>-122.55001068115234</v>
      </c>
      <c r="O16" s="3">
        <f t="shared" si="1"/>
        <v>-110.17366790771484</v>
      </c>
      <c r="P16" s="3">
        <f t="shared" si="2"/>
        <v>-94.231124877929688</v>
      </c>
      <c r="Q16" s="3">
        <f t="shared" si="2"/>
        <v>-76.540885925292969</v>
      </c>
      <c r="R16" s="3">
        <f t="shared" si="2"/>
        <v>-39.209335327148438</v>
      </c>
      <c r="S16" s="3">
        <f t="shared" si="2"/>
        <v>29.823616027832031</v>
      </c>
      <c r="T16" s="3">
        <f t="shared" si="2"/>
        <v>139.37374877929688</v>
      </c>
      <c r="U16" s="3">
        <f t="shared" si="2"/>
        <v>251.18771362304688</v>
      </c>
      <c r="V16" s="3">
        <f t="shared" si="2"/>
        <v>343.37625122070313</v>
      </c>
      <c r="W16" s="3">
        <f t="shared" si="2"/>
        <v>399.25503540039063</v>
      </c>
      <c r="X16" s="3">
        <f t="shared" si="2"/>
        <v>456.534912109375</v>
      </c>
      <c r="Y16" s="3">
        <f t="shared" si="2"/>
        <v>499.8812255859375</v>
      </c>
      <c r="Z16" s="3">
        <f t="shared" si="2"/>
        <v>534.37213134765625</v>
      </c>
      <c r="AA16" s="3">
        <f t="shared" si="2"/>
        <v>571.57672119140625</v>
      </c>
      <c r="AB16" s="3">
        <f t="shared" si="2"/>
        <v>611.8359375</v>
      </c>
      <c r="AC16" s="3">
        <f t="shared" si="4"/>
        <v>-134.78318786621094</v>
      </c>
      <c r="AD16" s="3">
        <f t="shared" si="6"/>
        <v>-102.27273559570313</v>
      </c>
      <c r="AE16" s="1">
        <f>+HLOOKUP($AC16,$C16:$AB$17,2,FALSE)</f>
        <v>0.94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Jean Carlos Trejos</cp:lastModifiedBy>
  <dcterms:created xsi:type="dcterms:W3CDTF">2019-02-01T14:51:08Z</dcterms:created>
  <dcterms:modified xsi:type="dcterms:W3CDTF">2019-10-02T15:39:15Z</dcterms:modified>
</cp:coreProperties>
</file>