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guerrero\OneDrive\Proyectos\A 0379 Empresas Comparadoras ASEP PA\Work\Consulta Publica\Ec Efic\"/>
    </mc:Choice>
  </mc:AlternateContent>
  <bookViews>
    <workbookView xWindow="0" yWindow="0" windowWidth="23040" windowHeight="10668" xr2:uid="{00000000-000D-0000-FFFF-FFFF00000000}"/>
  </bookViews>
  <sheets>
    <sheet name="DatosAnuales" sheetId="1" r:id="rId1"/>
    <sheet name="ResulDEA90(con.cal)" sheetId="16" r:id="rId2"/>
  </sheets>
  <definedNames>
    <definedName name="_xlnm._FilterDatabase" localSheetId="0" hidden="1">DatosAnuales!$A$3:$L$237</definedName>
    <definedName name="AÑO2016">DatosAnuales!$A$116:$L$227</definedName>
  </definedNames>
  <calcPr calcId="171027" calcMode="manual" iterate="1" iterateDelta="9.9999999999994451E-4" concurrentCalc="0"/>
  <fileRecoveryPr autoRecover="0"/>
</workbook>
</file>

<file path=xl/calcChain.xml><?xml version="1.0" encoding="utf-8"?>
<calcChain xmlns="http://schemas.openxmlformats.org/spreadsheetml/2006/main">
  <c r="K127" i="16" l="1"/>
  <c r="J127" i="16"/>
  <c r="I127" i="16"/>
  <c r="H127" i="16"/>
  <c r="G127" i="16"/>
  <c r="F127" i="16"/>
  <c r="E127" i="16"/>
  <c r="D127" i="16"/>
  <c r="K126" i="16"/>
  <c r="J126" i="16"/>
  <c r="I126" i="16"/>
  <c r="H126" i="16"/>
  <c r="G126" i="16"/>
  <c r="F126" i="16"/>
  <c r="E126" i="16"/>
  <c r="D126" i="16"/>
  <c r="K125" i="16"/>
  <c r="J125" i="16"/>
  <c r="I125" i="16"/>
  <c r="H125" i="16"/>
  <c r="G125" i="16"/>
  <c r="F125" i="16"/>
  <c r="E125" i="16"/>
  <c r="D125" i="16"/>
  <c r="K124" i="16"/>
  <c r="J124" i="16"/>
  <c r="I124" i="16"/>
  <c r="H124" i="16"/>
  <c r="G124" i="16"/>
  <c r="F124" i="16"/>
  <c r="E124" i="16"/>
  <c r="D124" i="16"/>
  <c r="K123" i="16"/>
  <c r="J123" i="16"/>
  <c r="I123" i="16"/>
  <c r="H123" i="16"/>
  <c r="G123" i="16"/>
  <c r="F123" i="16"/>
  <c r="E123" i="16"/>
  <c r="D123" i="16"/>
  <c r="K122" i="16"/>
  <c r="J122" i="16"/>
  <c r="I122" i="16"/>
  <c r="H122" i="16"/>
  <c r="G122" i="16"/>
  <c r="F122" i="16"/>
  <c r="E122" i="16"/>
  <c r="D122" i="16"/>
  <c r="C127" i="16"/>
  <c r="C126" i="16"/>
  <c r="C125" i="16"/>
  <c r="C124" i="16"/>
  <c r="C123" i="16"/>
  <c r="C122" i="16"/>
  <c r="B1" i="1"/>
  <c r="C1" i="1"/>
  <c r="D1" i="1"/>
  <c r="E1" i="1"/>
  <c r="F1" i="1"/>
  <c r="G1" i="1"/>
  <c r="H1" i="1"/>
  <c r="I1" i="1"/>
  <c r="J1" i="1"/>
  <c r="K1" i="1"/>
  <c r="L1" i="1"/>
  <c r="K121" i="16"/>
  <c r="J121" i="16"/>
  <c r="I121" i="16"/>
  <c r="H121" i="16"/>
  <c r="G121" i="16"/>
  <c r="F121" i="16"/>
  <c r="E121" i="16"/>
  <c r="D121" i="16"/>
  <c r="C121" i="16"/>
  <c r="K120" i="16"/>
  <c r="J120" i="16"/>
  <c r="I120" i="16"/>
  <c r="H120" i="16"/>
  <c r="G120" i="16"/>
  <c r="F120" i="16"/>
  <c r="E120" i="16"/>
  <c r="D120" i="16"/>
  <c r="C120" i="16"/>
  <c r="K119" i="16"/>
  <c r="J119" i="16"/>
  <c r="I119" i="16"/>
  <c r="H119" i="16"/>
  <c r="G119" i="16"/>
  <c r="F119" i="16"/>
  <c r="E119" i="16"/>
  <c r="D119" i="16"/>
  <c r="C119" i="16"/>
  <c r="K118" i="16"/>
  <c r="J118" i="16"/>
  <c r="I118" i="16"/>
  <c r="H118" i="16"/>
  <c r="G118" i="16"/>
  <c r="F118" i="16"/>
  <c r="E118" i="16"/>
  <c r="D118" i="16"/>
  <c r="C118" i="16"/>
  <c r="K117" i="16"/>
  <c r="J117" i="16"/>
  <c r="I117" i="16"/>
  <c r="H117" i="16"/>
  <c r="G117" i="16"/>
  <c r="F117" i="16"/>
  <c r="E117" i="16"/>
  <c r="D117" i="16"/>
  <c r="C117" i="16"/>
  <c r="K116" i="16"/>
  <c r="J116" i="16"/>
  <c r="I116" i="16"/>
  <c r="H116" i="16"/>
  <c r="G116" i="16"/>
  <c r="F116" i="16"/>
  <c r="E116" i="16"/>
  <c r="D116" i="16"/>
  <c r="C116" i="16"/>
  <c r="K115" i="16"/>
  <c r="J115" i="16"/>
  <c r="I115" i="16"/>
  <c r="H115" i="16"/>
  <c r="G115" i="16"/>
  <c r="F115" i="16"/>
  <c r="E115" i="16"/>
  <c r="D115" i="16"/>
  <c r="C115" i="16"/>
  <c r="K114" i="16"/>
  <c r="J114" i="16"/>
  <c r="I114" i="16"/>
  <c r="H114" i="16"/>
  <c r="G114" i="16"/>
  <c r="F114" i="16"/>
  <c r="E114" i="16"/>
  <c r="D114" i="16"/>
  <c r="C114" i="16"/>
  <c r="K113" i="16"/>
  <c r="J113" i="16"/>
  <c r="I113" i="16"/>
  <c r="H113" i="16"/>
  <c r="G113" i="16"/>
  <c r="F113" i="16"/>
  <c r="E113" i="16"/>
  <c r="D113" i="16"/>
  <c r="C113" i="16"/>
  <c r="K112" i="16"/>
  <c r="J112" i="16"/>
  <c r="I112" i="16"/>
  <c r="H112" i="16"/>
  <c r="G112" i="16"/>
  <c r="F112" i="16"/>
  <c r="E112" i="16"/>
  <c r="D112" i="16"/>
  <c r="C112" i="16"/>
  <c r="K111" i="16"/>
  <c r="J111" i="16"/>
  <c r="I111" i="16"/>
  <c r="H111" i="16"/>
  <c r="G111" i="16"/>
  <c r="F111" i="16"/>
  <c r="E111" i="16"/>
  <c r="D111" i="16"/>
  <c r="C111" i="16"/>
  <c r="K110" i="16"/>
  <c r="J110" i="16"/>
  <c r="I110" i="16"/>
  <c r="H110" i="16"/>
  <c r="G110" i="16"/>
  <c r="F110" i="16"/>
  <c r="E110" i="16"/>
  <c r="D110" i="16"/>
  <c r="C110" i="16"/>
  <c r="K109" i="16"/>
  <c r="J109" i="16"/>
  <c r="I109" i="16"/>
  <c r="H109" i="16"/>
  <c r="G109" i="16"/>
  <c r="F109" i="16"/>
  <c r="E109" i="16"/>
  <c r="D109" i="16"/>
  <c r="C109" i="16"/>
  <c r="K108" i="16"/>
  <c r="J108" i="16"/>
  <c r="I108" i="16"/>
  <c r="H108" i="16"/>
  <c r="G108" i="16"/>
  <c r="F108" i="16"/>
  <c r="E108" i="16"/>
  <c r="D108" i="16"/>
  <c r="C108" i="16"/>
  <c r="K107" i="16"/>
  <c r="J107" i="16"/>
  <c r="I107" i="16"/>
  <c r="H107" i="16"/>
  <c r="G107" i="16"/>
  <c r="F107" i="16"/>
  <c r="E107" i="16"/>
  <c r="D107" i="16"/>
  <c r="C107" i="16"/>
  <c r="K106" i="16"/>
  <c r="J106" i="16"/>
  <c r="I106" i="16"/>
  <c r="H106" i="16"/>
  <c r="G106" i="16"/>
  <c r="F106" i="16"/>
  <c r="E106" i="16"/>
  <c r="D106" i="16"/>
  <c r="C106" i="16"/>
  <c r="K105" i="16"/>
  <c r="J105" i="16"/>
  <c r="I105" i="16"/>
  <c r="H105" i="16"/>
  <c r="G105" i="16"/>
  <c r="F105" i="16"/>
  <c r="E105" i="16"/>
  <c r="D105" i="16"/>
  <c r="C105" i="16"/>
  <c r="K104" i="16"/>
  <c r="J104" i="16"/>
  <c r="I104" i="16"/>
  <c r="H104" i="16"/>
  <c r="G104" i="16"/>
  <c r="F104" i="16"/>
  <c r="E104" i="16"/>
  <c r="D104" i="16"/>
  <c r="C104" i="16"/>
  <c r="K103" i="16"/>
  <c r="J103" i="16"/>
  <c r="I103" i="16"/>
  <c r="H103" i="16"/>
  <c r="G103" i="16"/>
  <c r="F103" i="16"/>
  <c r="E103" i="16"/>
  <c r="D103" i="16"/>
  <c r="C103" i="16"/>
  <c r="K102" i="16"/>
  <c r="J102" i="16"/>
  <c r="I102" i="16"/>
  <c r="H102" i="16"/>
  <c r="G102" i="16"/>
  <c r="F102" i="16"/>
  <c r="E102" i="16"/>
  <c r="D102" i="16"/>
  <c r="C102" i="16"/>
  <c r="K101" i="16"/>
  <c r="J101" i="16"/>
  <c r="I101" i="16"/>
  <c r="H101" i="16"/>
  <c r="G101" i="16"/>
  <c r="F101" i="16"/>
  <c r="E101" i="16"/>
  <c r="D101" i="16"/>
  <c r="C101" i="16"/>
  <c r="K100" i="16"/>
  <c r="J100" i="16"/>
  <c r="I100" i="16"/>
  <c r="H100" i="16"/>
  <c r="G100" i="16"/>
  <c r="F100" i="16"/>
  <c r="E100" i="16"/>
  <c r="D100" i="16"/>
  <c r="C100" i="16"/>
  <c r="K99" i="16"/>
  <c r="J99" i="16"/>
  <c r="I99" i="16"/>
  <c r="H99" i="16"/>
  <c r="G99" i="16"/>
  <c r="F99" i="16"/>
  <c r="E99" i="16"/>
  <c r="D99" i="16"/>
  <c r="C99" i="16"/>
  <c r="K98" i="16"/>
  <c r="J98" i="16"/>
  <c r="I98" i="16"/>
  <c r="H98" i="16"/>
  <c r="G98" i="16"/>
  <c r="F98" i="16"/>
  <c r="E98" i="16"/>
  <c r="D98" i="16"/>
  <c r="C98" i="16"/>
  <c r="K97" i="16"/>
  <c r="J97" i="16"/>
  <c r="I97" i="16"/>
  <c r="H97" i="16"/>
  <c r="G97" i="16"/>
  <c r="F97" i="16"/>
  <c r="E97" i="16"/>
  <c r="D97" i="16"/>
  <c r="C97" i="16"/>
  <c r="K96" i="16"/>
  <c r="J96" i="16"/>
  <c r="I96" i="16"/>
  <c r="H96" i="16"/>
  <c r="G96" i="16"/>
  <c r="F96" i="16"/>
  <c r="E96" i="16"/>
  <c r="D96" i="16"/>
  <c r="C96" i="16"/>
  <c r="K95" i="16"/>
  <c r="J95" i="16"/>
  <c r="I95" i="16"/>
  <c r="H95" i="16"/>
  <c r="G95" i="16"/>
  <c r="F95" i="16"/>
  <c r="E95" i="16"/>
  <c r="D95" i="16"/>
  <c r="C95" i="16"/>
  <c r="K94" i="16"/>
  <c r="J94" i="16"/>
  <c r="I94" i="16"/>
  <c r="H94" i="16"/>
  <c r="G94" i="16"/>
  <c r="F94" i="16"/>
  <c r="E94" i="16"/>
  <c r="D94" i="16"/>
  <c r="C94" i="16"/>
  <c r="K93" i="16"/>
  <c r="J93" i="16"/>
  <c r="I93" i="16"/>
  <c r="H93" i="16"/>
  <c r="G93" i="16"/>
  <c r="F93" i="16"/>
  <c r="E93" i="16"/>
  <c r="D93" i="16"/>
  <c r="C93" i="16"/>
  <c r="K92" i="16"/>
  <c r="J92" i="16"/>
  <c r="I92" i="16"/>
  <c r="H92" i="16"/>
  <c r="G92" i="16"/>
  <c r="F92" i="16"/>
  <c r="E92" i="16"/>
  <c r="D92" i="16"/>
  <c r="C92" i="16"/>
  <c r="K91" i="16"/>
  <c r="J91" i="16"/>
  <c r="I91" i="16"/>
  <c r="H91" i="16"/>
  <c r="G91" i="16"/>
  <c r="F91" i="16"/>
  <c r="E91" i="16"/>
  <c r="D91" i="16"/>
  <c r="C91" i="16"/>
  <c r="K90" i="16"/>
  <c r="J90" i="16"/>
  <c r="I90" i="16"/>
  <c r="H90" i="16"/>
  <c r="G90" i="16"/>
  <c r="F90" i="16"/>
  <c r="E90" i="16"/>
  <c r="D90" i="16"/>
  <c r="C90" i="16"/>
  <c r="K89" i="16"/>
  <c r="J89" i="16"/>
  <c r="I89" i="16"/>
  <c r="H89" i="16"/>
  <c r="G89" i="16"/>
  <c r="F89" i="16"/>
  <c r="E89" i="16"/>
  <c r="D89" i="16"/>
  <c r="C89" i="16"/>
  <c r="K88" i="16"/>
  <c r="J88" i="16"/>
  <c r="I88" i="16"/>
  <c r="H88" i="16"/>
  <c r="G88" i="16"/>
  <c r="F88" i="16"/>
  <c r="E88" i="16"/>
  <c r="D88" i="16"/>
  <c r="C88" i="16"/>
  <c r="K87" i="16"/>
  <c r="J87" i="16"/>
  <c r="I87" i="16"/>
  <c r="H87" i="16"/>
  <c r="G87" i="16"/>
  <c r="F87" i="16"/>
  <c r="E87" i="16"/>
  <c r="D87" i="16"/>
  <c r="C87" i="16"/>
  <c r="K86" i="16"/>
  <c r="J86" i="16"/>
  <c r="I86" i="16"/>
  <c r="H86" i="16"/>
  <c r="G86" i="16"/>
  <c r="F86" i="16"/>
  <c r="E86" i="16"/>
  <c r="D86" i="16"/>
  <c r="C86" i="16"/>
  <c r="K85" i="16"/>
  <c r="J85" i="16"/>
  <c r="I85" i="16"/>
  <c r="H85" i="16"/>
  <c r="G85" i="16"/>
  <c r="F85" i="16"/>
  <c r="E85" i="16"/>
  <c r="D85" i="16"/>
  <c r="C85" i="16"/>
  <c r="K84" i="16"/>
  <c r="J84" i="16"/>
  <c r="I84" i="16"/>
  <c r="H84" i="16"/>
  <c r="G84" i="16"/>
  <c r="F84" i="16"/>
  <c r="E84" i="16"/>
  <c r="D84" i="16"/>
  <c r="C84" i="16"/>
  <c r="K83" i="16"/>
  <c r="J83" i="16"/>
  <c r="I83" i="16"/>
  <c r="H83" i="16"/>
  <c r="G83" i="16"/>
  <c r="F83" i="16"/>
  <c r="E83" i="16"/>
  <c r="D83" i="16"/>
  <c r="C83" i="16"/>
  <c r="K82" i="16"/>
  <c r="J82" i="16"/>
  <c r="I82" i="16"/>
  <c r="H82" i="16"/>
  <c r="G82" i="16"/>
  <c r="F82" i="16"/>
  <c r="E82" i="16"/>
  <c r="D82" i="16"/>
  <c r="C82" i="16"/>
  <c r="K81" i="16"/>
  <c r="J81" i="16"/>
  <c r="I81" i="16"/>
  <c r="H81" i="16"/>
  <c r="G81" i="16"/>
  <c r="F81" i="16"/>
  <c r="E81" i="16"/>
  <c r="D81" i="16"/>
  <c r="C81" i="16"/>
  <c r="K80" i="16"/>
  <c r="J80" i="16"/>
  <c r="I80" i="16"/>
  <c r="H80" i="16"/>
  <c r="G80" i="16"/>
  <c r="F80" i="16"/>
  <c r="E80" i="16"/>
  <c r="D80" i="16"/>
  <c r="C80" i="16"/>
  <c r="K79" i="16"/>
  <c r="J79" i="16"/>
  <c r="I79" i="16"/>
  <c r="H79" i="16"/>
  <c r="G79" i="16"/>
  <c r="F79" i="16"/>
  <c r="E79" i="16"/>
  <c r="D79" i="16"/>
  <c r="C79" i="16"/>
  <c r="K78" i="16"/>
  <c r="J78" i="16"/>
  <c r="I78" i="16"/>
  <c r="H78" i="16"/>
  <c r="G78" i="16"/>
  <c r="F78" i="16"/>
  <c r="E78" i="16"/>
  <c r="D78" i="16"/>
  <c r="C78" i="16"/>
  <c r="K77" i="16"/>
  <c r="J77" i="16"/>
  <c r="I77" i="16"/>
  <c r="H77" i="16"/>
  <c r="G77" i="16"/>
  <c r="F77" i="16"/>
  <c r="E77" i="16"/>
  <c r="D77" i="16"/>
  <c r="C77" i="16"/>
  <c r="K76" i="16"/>
  <c r="J76" i="16"/>
  <c r="I76" i="16"/>
  <c r="H76" i="16"/>
  <c r="G76" i="16"/>
  <c r="F76" i="16"/>
  <c r="E76" i="16"/>
  <c r="D76" i="16"/>
  <c r="C76" i="16"/>
  <c r="K75" i="16"/>
  <c r="J75" i="16"/>
  <c r="I75" i="16"/>
  <c r="H75" i="16"/>
  <c r="G75" i="16"/>
  <c r="F75" i="16"/>
  <c r="E75" i="16"/>
  <c r="D75" i="16"/>
  <c r="C75" i="16"/>
  <c r="K74" i="16"/>
  <c r="J74" i="16"/>
  <c r="I74" i="16"/>
  <c r="H74" i="16"/>
  <c r="G74" i="16"/>
  <c r="F74" i="16"/>
  <c r="E74" i="16"/>
  <c r="D74" i="16"/>
  <c r="C74" i="16"/>
  <c r="K73" i="16"/>
  <c r="J73" i="16"/>
  <c r="I73" i="16"/>
  <c r="H73" i="16"/>
  <c r="G73" i="16"/>
  <c r="F73" i="16"/>
  <c r="E73" i="16"/>
  <c r="D73" i="16"/>
  <c r="C73" i="16"/>
  <c r="K72" i="16"/>
  <c r="J72" i="16"/>
  <c r="I72" i="16"/>
  <c r="H72" i="16"/>
  <c r="G72" i="16"/>
  <c r="F72" i="16"/>
  <c r="E72" i="16"/>
  <c r="D72" i="16"/>
  <c r="C72" i="16"/>
  <c r="K71" i="16"/>
  <c r="J71" i="16"/>
  <c r="I71" i="16"/>
  <c r="H71" i="16"/>
  <c r="G71" i="16"/>
  <c r="F71" i="16"/>
  <c r="E71" i="16"/>
  <c r="D71" i="16"/>
  <c r="C71" i="16"/>
  <c r="K70" i="16"/>
  <c r="J70" i="16"/>
  <c r="I70" i="16"/>
  <c r="H70" i="16"/>
  <c r="G70" i="16"/>
  <c r="F70" i="16"/>
  <c r="E70" i="16"/>
  <c r="D70" i="16"/>
  <c r="C70" i="16"/>
  <c r="K69" i="16"/>
  <c r="J69" i="16"/>
  <c r="I69" i="16"/>
  <c r="H69" i="16"/>
  <c r="G69" i="16"/>
  <c r="F69" i="16"/>
  <c r="E69" i="16"/>
  <c r="D69" i="16"/>
  <c r="C69" i="16"/>
  <c r="K68" i="16"/>
  <c r="J68" i="16"/>
  <c r="I68" i="16"/>
  <c r="H68" i="16"/>
  <c r="G68" i="16"/>
  <c r="F68" i="16"/>
  <c r="E68" i="16"/>
  <c r="D68" i="16"/>
  <c r="C68" i="16"/>
  <c r="K67" i="16"/>
  <c r="J67" i="16"/>
  <c r="I67" i="16"/>
  <c r="H67" i="16"/>
  <c r="G67" i="16"/>
  <c r="F67" i="16"/>
  <c r="E67" i="16"/>
  <c r="D67" i="16"/>
  <c r="C67" i="16"/>
  <c r="K66" i="16"/>
  <c r="J66" i="16"/>
  <c r="I66" i="16"/>
  <c r="H66" i="16"/>
  <c r="G66" i="16"/>
  <c r="F66" i="16"/>
  <c r="E66" i="16"/>
  <c r="D66" i="16"/>
  <c r="C66" i="16"/>
  <c r="K65" i="16"/>
  <c r="J65" i="16"/>
  <c r="I65" i="16"/>
  <c r="H65" i="16"/>
  <c r="G65" i="16"/>
  <c r="F65" i="16"/>
  <c r="E65" i="16"/>
  <c r="D65" i="16"/>
  <c r="C65" i="16"/>
  <c r="K64" i="16"/>
  <c r="J64" i="16"/>
  <c r="I64" i="16"/>
  <c r="H64" i="16"/>
  <c r="G64" i="16"/>
  <c r="F64" i="16"/>
  <c r="E64" i="16"/>
  <c r="D64" i="16"/>
  <c r="C64" i="16"/>
  <c r="K63" i="16"/>
  <c r="J63" i="16"/>
  <c r="I63" i="16"/>
  <c r="H63" i="16"/>
  <c r="G63" i="16"/>
  <c r="F63" i="16"/>
  <c r="E63" i="16"/>
  <c r="D63" i="16"/>
  <c r="C63" i="16"/>
  <c r="K62" i="16"/>
  <c r="J62" i="16"/>
  <c r="I62" i="16"/>
  <c r="H62" i="16"/>
  <c r="G62" i="16"/>
  <c r="F62" i="16"/>
  <c r="E62" i="16"/>
  <c r="D62" i="16"/>
  <c r="C62" i="16"/>
  <c r="K61" i="16"/>
  <c r="J61" i="16"/>
  <c r="I61" i="16"/>
  <c r="H61" i="16"/>
  <c r="G61" i="16"/>
  <c r="F61" i="16"/>
  <c r="E61" i="16"/>
  <c r="D61" i="16"/>
  <c r="C61" i="16"/>
  <c r="K60" i="16"/>
  <c r="J60" i="16"/>
  <c r="I60" i="16"/>
  <c r="H60" i="16"/>
  <c r="G60" i="16"/>
  <c r="F60" i="16"/>
  <c r="E60" i="16"/>
  <c r="D60" i="16"/>
  <c r="C60" i="16"/>
  <c r="K59" i="16"/>
  <c r="J59" i="16"/>
  <c r="I59" i="16"/>
  <c r="H59" i="16"/>
  <c r="G59" i="16"/>
  <c r="F59" i="16"/>
  <c r="E59" i="16"/>
  <c r="D59" i="16"/>
  <c r="C59" i="16"/>
  <c r="K58" i="16"/>
  <c r="J58" i="16"/>
  <c r="I58" i="16"/>
  <c r="H58" i="16"/>
  <c r="G58" i="16"/>
  <c r="F58" i="16"/>
  <c r="E58" i="16"/>
  <c r="D58" i="16"/>
  <c r="C58" i="16"/>
  <c r="K57" i="16"/>
  <c r="J57" i="16"/>
  <c r="I57" i="16"/>
  <c r="H57" i="16"/>
  <c r="G57" i="16"/>
  <c r="F57" i="16"/>
  <c r="E57" i="16"/>
  <c r="D57" i="16"/>
  <c r="C57" i="16"/>
  <c r="K56" i="16"/>
  <c r="J56" i="16"/>
  <c r="I56" i="16"/>
  <c r="H56" i="16"/>
  <c r="G56" i="16"/>
  <c r="F56" i="16"/>
  <c r="E56" i="16"/>
  <c r="D56" i="16"/>
  <c r="C56" i="16"/>
  <c r="K55" i="16"/>
  <c r="J55" i="16"/>
  <c r="I55" i="16"/>
  <c r="H55" i="16"/>
  <c r="G55" i="16"/>
  <c r="F55" i="16"/>
  <c r="E55" i="16"/>
  <c r="D55" i="16"/>
  <c r="C55" i="16"/>
  <c r="K54" i="16"/>
  <c r="J54" i="16"/>
  <c r="I54" i="16"/>
  <c r="H54" i="16"/>
  <c r="G54" i="16"/>
  <c r="F54" i="16"/>
  <c r="E54" i="16"/>
  <c r="D54" i="16"/>
  <c r="C54" i="16"/>
  <c r="K53" i="16"/>
  <c r="J53" i="16"/>
  <c r="I53" i="16"/>
  <c r="H53" i="16"/>
  <c r="G53" i="16"/>
  <c r="F53" i="16"/>
  <c r="E53" i="16"/>
  <c r="D53" i="16"/>
  <c r="C53" i="16"/>
  <c r="K52" i="16"/>
  <c r="J52" i="16"/>
  <c r="I52" i="16"/>
  <c r="H52" i="16"/>
  <c r="G52" i="16"/>
  <c r="F52" i="16"/>
  <c r="E52" i="16"/>
  <c r="D52" i="16"/>
  <c r="C52" i="16"/>
  <c r="K51" i="16"/>
  <c r="J51" i="16"/>
  <c r="I51" i="16"/>
  <c r="H51" i="16"/>
  <c r="G51" i="16"/>
  <c r="F51" i="16"/>
  <c r="E51" i="16"/>
  <c r="D51" i="16"/>
  <c r="C51" i="16"/>
  <c r="K50" i="16"/>
  <c r="J50" i="16"/>
  <c r="I50" i="16"/>
  <c r="H50" i="16"/>
  <c r="G50" i="16"/>
  <c r="F50" i="16"/>
  <c r="E50" i="16"/>
  <c r="D50" i="16"/>
  <c r="C50" i="16"/>
  <c r="K49" i="16"/>
  <c r="J49" i="16"/>
  <c r="I49" i="16"/>
  <c r="H49" i="16"/>
  <c r="G49" i="16"/>
  <c r="F49" i="16"/>
  <c r="E49" i="16"/>
  <c r="D49" i="16"/>
  <c r="C49" i="16"/>
  <c r="K48" i="16"/>
  <c r="J48" i="16"/>
  <c r="I48" i="16"/>
  <c r="H48" i="16"/>
  <c r="G48" i="16"/>
  <c r="F48" i="16"/>
  <c r="E48" i="16"/>
  <c r="D48" i="16"/>
  <c r="C48" i="16"/>
  <c r="K47" i="16"/>
  <c r="J47" i="16"/>
  <c r="I47" i="16"/>
  <c r="H47" i="16"/>
  <c r="G47" i="16"/>
  <c r="F47" i="16"/>
  <c r="E47" i="16"/>
  <c r="D47" i="16"/>
  <c r="C47" i="16"/>
  <c r="K46" i="16"/>
  <c r="J46" i="16"/>
  <c r="I46" i="16"/>
  <c r="H46" i="16"/>
  <c r="G46" i="16"/>
  <c r="F46" i="16"/>
  <c r="E46" i="16"/>
  <c r="D46" i="16"/>
  <c r="C46" i="16"/>
  <c r="K45" i="16"/>
  <c r="J45" i="16"/>
  <c r="I45" i="16"/>
  <c r="H45" i="16"/>
  <c r="G45" i="16"/>
  <c r="F45" i="16"/>
  <c r="E45" i="16"/>
  <c r="D45" i="16"/>
  <c r="C45" i="16"/>
  <c r="K44" i="16"/>
  <c r="J44" i="16"/>
  <c r="I44" i="16"/>
  <c r="H44" i="16"/>
  <c r="G44" i="16"/>
  <c r="F44" i="16"/>
  <c r="E44" i="16"/>
  <c r="D44" i="16"/>
  <c r="C44" i="16"/>
  <c r="K43" i="16"/>
  <c r="J43" i="16"/>
  <c r="I43" i="16"/>
  <c r="H43" i="16"/>
  <c r="G43" i="16"/>
  <c r="F43" i="16"/>
  <c r="E43" i="16"/>
  <c r="D43" i="16"/>
  <c r="C43" i="16"/>
  <c r="K42" i="16"/>
  <c r="J42" i="16"/>
  <c r="I42" i="16"/>
  <c r="H42" i="16"/>
  <c r="G42" i="16"/>
  <c r="F42" i="16"/>
  <c r="E42" i="16"/>
  <c r="D42" i="16"/>
  <c r="C42" i="16"/>
  <c r="K41" i="16"/>
  <c r="J41" i="16"/>
  <c r="I41" i="16"/>
  <c r="H41" i="16"/>
  <c r="G41" i="16"/>
  <c r="F41" i="16"/>
  <c r="E41" i="16"/>
  <c r="D41" i="16"/>
  <c r="C41" i="16"/>
  <c r="K40" i="16"/>
  <c r="J40" i="16"/>
  <c r="I40" i="16"/>
  <c r="H40" i="16"/>
  <c r="G40" i="16"/>
  <c r="F40" i="16"/>
  <c r="E40" i="16"/>
  <c r="D40" i="16"/>
  <c r="C40" i="16"/>
  <c r="K39" i="16"/>
  <c r="J39" i="16"/>
  <c r="I39" i="16"/>
  <c r="H39" i="16"/>
  <c r="G39" i="16"/>
  <c r="F39" i="16"/>
  <c r="E39" i="16"/>
  <c r="D39" i="16"/>
  <c r="C39" i="16"/>
  <c r="K38" i="16"/>
  <c r="J38" i="16"/>
  <c r="I38" i="16"/>
  <c r="H38" i="16"/>
  <c r="G38" i="16"/>
  <c r="F38" i="16"/>
  <c r="E38" i="16"/>
  <c r="D38" i="16"/>
  <c r="C38" i="16"/>
  <c r="K37" i="16"/>
  <c r="J37" i="16"/>
  <c r="I37" i="16"/>
  <c r="H37" i="16"/>
  <c r="G37" i="16"/>
  <c r="F37" i="16"/>
  <c r="E37" i="16"/>
  <c r="D37" i="16"/>
  <c r="C37" i="16"/>
  <c r="K36" i="16"/>
  <c r="J36" i="16"/>
  <c r="I36" i="16"/>
  <c r="H36" i="16"/>
  <c r="G36" i="16"/>
  <c r="F36" i="16"/>
  <c r="E36" i="16"/>
  <c r="D36" i="16"/>
  <c r="C36" i="16"/>
  <c r="K35" i="16"/>
  <c r="J35" i="16"/>
  <c r="I35" i="16"/>
  <c r="H35" i="16"/>
  <c r="G35" i="16"/>
  <c r="F35" i="16"/>
  <c r="E35" i="16"/>
  <c r="D35" i="16"/>
  <c r="C35" i="16"/>
  <c r="K34" i="16"/>
  <c r="J34" i="16"/>
  <c r="I34" i="16"/>
  <c r="H34" i="16"/>
  <c r="G34" i="16"/>
  <c r="F34" i="16"/>
  <c r="E34" i="16"/>
  <c r="D34" i="16"/>
  <c r="C34" i="16"/>
  <c r="K33" i="16"/>
  <c r="J33" i="16"/>
  <c r="I33" i="16"/>
  <c r="H33" i="16"/>
  <c r="G33" i="16"/>
  <c r="F33" i="16"/>
  <c r="E33" i="16"/>
  <c r="D33" i="16"/>
  <c r="C33" i="16"/>
  <c r="K32" i="16"/>
  <c r="J32" i="16"/>
  <c r="I32" i="16"/>
  <c r="H32" i="16"/>
  <c r="G32" i="16"/>
  <c r="F32" i="16"/>
  <c r="E32" i="16"/>
  <c r="D32" i="16"/>
  <c r="C32" i="16"/>
  <c r="K31" i="16"/>
  <c r="J31" i="16"/>
  <c r="I31" i="16"/>
  <c r="H31" i="16"/>
  <c r="G31" i="16"/>
  <c r="F31" i="16"/>
  <c r="E31" i="16"/>
  <c r="D31" i="16"/>
  <c r="C31" i="16"/>
  <c r="K30" i="16"/>
  <c r="J30" i="16"/>
  <c r="I30" i="16"/>
  <c r="H30" i="16"/>
  <c r="G30" i="16"/>
  <c r="F30" i="16"/>
  <c r="E30" i="16"/>
  <c r="D30" i="16"/>
  <c r="C30" i="16"/>
  <c r="K29" i="16"/>
  <c r="J29" i="16"/>
  <c r="I29" i="16"/>
  <c r="H29" i="16"/>
  <c r="G29" i="16"/>
  <c r="F29" i="16"/>
  <c r="E29" i="16"/>
  <c r="D29" i="16"/>
  <c r="C29" i="16"/>
  <c r="K28" i="16"/>
  <c r="J28" i="16"/>
  <c r="I28" i="16"/>
  <c r="H28" i="16"/>
  <c r="G28" i="16"/>
  <c r="F28" i="16"/>
  <c r="E28" i="16"/>
  <c r="D28" i="16"/>
  <c r="C28" i="16"/>
  <c r="K27" i="16"/>
  <c r="J27" i="16"/>
  <c r="I27" i="16"/>
  <c r="H27" i="16"/>
  <c r="G27" i="16"/>
  <c r="F27" i="16"/>
  <c r="E27" i="16"/>
  <c r="D27" i="16"/>
  <c r="C27" i="16"/>
  <c r="K26" i="16"/>
  <c r="J26" i="16"/>
  <c r="I26" i="16"/>
  <c r="H26" i="16"/>
  <c r="G26" i="16"/>
  <c r="F26" i="16"/>
  <c r="E26" i="16"/>
  <c r="D26" i="16"/>
  <c r="C26" i="16"/>
  <c r="K25" i="16"/>
  <c r="J25" i="16"/>
  <c r="I25" i="16"/>
  <c r="H25" i="16"/>
  <c r="G25" i="16"/>
  <c r="F25" i="16"/>
  <c r="E25" i="16"/>
  <c r="D25" i="16"/>
  <c r="C25" i="16"/>
  <c r="K24" i="16"/>
  <c r="J24" i="16"/>
  <c r="I24" i="16"/>
  <c r="H24" i="16"/>
  <c r="G24" i="16"/>
  <c r="F24" i="16"/>
  <c r="E24" i="16"/>
  <c r="D24" i="16"/>
  <c r="C24" i="16"/>
  <c r="K23" i="16"/>
  <c r="J23" i="16"/>
  <c r="I23" i="16"/>
  <c r="H23" i="16"/>
  <c r="G23" i="16"/>
  <c r="F23" i="16"/>
  <c r="E23" i="16"/>
  <c r="D23" i="16"/>
  <c r="C23" i="16"/>
  <c r="K22" i="16"/>
  <c r="J22" i="16"/>
  <c r="I22" i="16"/>
  <c r="H22" i="16"/>
  <c r="G22" i="16"/>
  <c r="F22" i="16"/>
  <c r="E22" i="16"/>
  <c r="D22" i="16"/>
  <c r="C22" i="16"/>
  <c r="K21" i="16"/>
  <c r="J21" i="16"/>
  <c r="I21" i="16"/>
  <c r="H21" i="16"/>
  <c r="G21" i="16"/>
  <c r="F21" i="16"/>
  <c r="E21" i="16"/>
  <c r="D21" i="16"/>
  <c r="C21" i="16"/>
  <c r="K20" i="16"/>
  <c r="J20" i="16"/>
  <c r="I20" i="16"/>
  <c r="H20" i="16"/>
  <c r="G20" i="16"/>
  <c r="F20" i="16"/>
  <c r="E20" i="16"/>
  <c r="D20" i="16"/>
  <c r="C20" i="16"/>
  <c r="K19" i="16"/>
  <c r="J19" i="16"/>
  <c r="I19" i="16"/>
  <c r="H19" i="16"/>
  <c r="G19" i="16"/>
  <c r="F19" i="16"/>
  <c r="E19" i="16"/>
  <c r="D19" i="16"/>
  <c r="C19" i="16"/>
  <c r="K18" i="16"/>
  <c r="J18" i="16"/>
  <c r="I18" i="16"/>
  <c r="H18" i="16"/>
  <c r="G18" i="16"/>
  <c r="F18" i="16"/>
  <c r="E18" i="16"/>
  <c r="D18" i="16"/>
  <c r="C18" i="16"/>
  <c r="K17" i="16"/>
  <c r="J17" i="16"/>
  <c r="I17" i="16"/>
  <c r="H17" i="16"/>
  <c r="G17" i="16"/>
  <c r="F17" i="16"/>
  <c r="E17" i="16"/>
  <c r="D17" i="16"/>
  <c r="C17" i="16"/>
  <c r="K16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K13" i="16"/>
  <c r="J13" i="16"/>
  <c r="I13" i="16"/>
  <c r="H13" i="16"/>
  <c r="G13" i="16"/>
  <c r="F13" i="16"/>
  <c r="E13" i="16"/>
  <c r="D13" i="16"/>
  <c r="C13" i="16"/>
  <c r="K12" i="16"/>
  <c r="J12" i="16"/>
  <c r="I12" i="16"/>
  <c r="H12" i="16"/>
  <c r="G12" i="16"/>
  <c r="F12" i="16"/>
  <c r="E12" i="16"/>
  <c r="D12" i="16"/>
  <c r="C12" i="16"/>
  <c r="K11" i="16"/>
  <c r="J11" i="16"/>
  <c r="I11" i="16"/>
  <c r="H11" i="16"/>
  <c r="G11" i="16"/>
  <c r="F11" i="16"/>
  <c r="E11" i="16"/>
  <c r="D11" i="16"/>
  <c r="C11" i="16"/>
  <c r="K10" i="16"/>
  <c r="J10" i="16"/>
  <c r="I10" i="16"/>
  <c r="H10" i="16"/>
  <c r="G10" i="16"/>
  <c r="F10" i="16"/>
  <c r="E10" i="16"/>
  <c r="D10" i="16"/>
  <c r="C10" i="16"/>
  <c r="K9" i="16"/>
  <c r="J9" i="16"/>
  <c r="I9" i="16"/>
  <c r="H9" i="16"/>
  <c r="G9" i="16"/>
  <c r="F9" i="16"/>
  <c r="E9" i="16"/>
  <c r="D9" i="16"/>
  <c r="C9" i="16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5" i="16"/>
  <c r="J5" i="16"/>
  <c r="I5" i="16"/>
  <c r="H5" i="16"/>
  <c r="G5" i="16"/>
  <c r="F5" i="16"/>
  <c r="E5" i="16"/>
  <c r="D5" i="16"/>
  <c r="C5" i="16"/>
  <c r="K4" i="16"/>
  <c r="J4" i="16"/>
  <c r="I4" i="16"/>
  <c r="H4" i="16"/>
  <c r="G4" i="16"/>
  <c r="F4" i="16"/>
  <c r="E4" i="16"/>
  <c r="D4" i="16"/>
  <c r="C4" i="16"/>
  <c r="K3" i="16"/>
  <c r="J3" i="16"/>
  <c r="I3" i="16"/>
  <c r="H3" i="16"/>
  <c r="G3" i="16"/>
  <c r="F3" i="16"/>
  <c r="E3" i="16"/>
  <c r="D3" i="16"/>
  <c r="C3" i="16"/>
  <c r="D2" i="16"/>
  <c r="E2" i="16"/>
  <c r="F2" i="16"/>
  <c r="G2" i="16"/>
  <c r="H2" i="16"/>
  <c r="I2" i="16"/>
  <c r="J2" i="16"/>
  <c r="K2" i="16"/>
  <c r="C2" i="16"/>
  <c r="A129" i="16"/>
  <c r="A13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 Paulo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Joao Paulo:</t>
        </r>
        <r>
          <rPr>
            <sz val="9"/>
            <color indexed="81"/>
            <rFont val="Tahoma"/>
            <family val="2"/>
          </rPr>
          <t xml:space="preserve">
Alterar</t>
        </r>
      </text>
    </comment>
    <comment ref="A1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Joao Paulo:</t>
        </r>
        <r>
          <rPr>
            <sz val="9"/>
            <color indexed="81"/>
            <rFont val="Tahoma"/>
            <family val="2"/>
          </rPr>
          <t xml:space="preserve">
Alterar</t>
        </r>
      </text>
    </comment>
  </commentList>
</comments>
</file>

<file path=xl/sharedStrings.xml><?xml version="1.0" encoding="utf-8"?>
<sst xmlns="http://schemas.openxmlformats.org/spreadsheetml/2006/main" count="261" uniqueCount="146">
  <si>
    <t>respondent_ID</t>
  </si>
  <si>
    <t>respondent_name</t>
  </si>
  <si>
    <t>Activos (D+C+AP)</t>
  </si>
  <si>
    <t>Activos C</t>
  </si>
  <si>
    <t>Costos de OyM (C )</t>
  </si>
  <si>
    <t>Costos OyM (D)</t>
  </si>
  <si>
    <t>Nº de Clientes</t>
  </si>
  <si>
    <t>Costos de Administración</t>
  </si>
  <si>
    <t>Pérdidas de energía [MWh]</t>
  </si>
  <si>
    <t>Activos_Com</t>
  </si>
  <si>
    <t>Activos_Distr</t>
  </si>
  <si>
    <t>OYM_Distr</t>
  </si>
  <si>
    <t>OYM_Com</t>
  </si>
  <si>
    <t>OYM_Adm</t>
  </si>
  <si>
    <t>Energia_Ventas</t>
  </si>
  <si>
    <t>Energia_Perdidas</t>
  </si>
  <si>
    <t>Clientes_Cant</t>
  </si>
  <si>
    <t>Año</t>
  </si>
  <si>
    <t>ENSA</t>
  </si>
  <si>
    <t>EDEMET</t>
  </si>
  <si>
    <t>EDECHI</t>
  </si>
  <si>
    <t>Venta a Usuarios Propios [MWh]</t>
  </si>
  <si>
    <t>Demanda_Max_Srev</t>
  </si>
  <si>
    <t xml:space="preserve">ALABAMA POWER COMPANY                                                 </t>
  </si>
  <si>
    <t xml:space="preserve">Alaska Electric Light and Power Company                               </t>
  </si>
  <si>
    <t xml:space="preserve">Appalachian Power Company                                             </t>
  </si>
  <si>
    <t xml:space="preserve">Arizona Public Service Company                                        </t>
  </si>
  <si>
    <t xml:space="preserve">Entergy Arkansas, Inc.                                                </t>
  </si>
  <si>
    <t xml:space="preserve">Atlantic City Electric Company                                        </t>
  </si>
  <si>
    <t xml:space="preserve">Emera Maine                                                           </t>
  </si>
  <si>
    <t xml:space="preserve">Duke Energy Progress, LLC                                             </t>
  </si>
  <si>
    <t xml:space="preserve">Cleco Power LLC                                                       </t>
  </si>
  <si>
    <t xml:space="preserve">Duke Energy Ohio, Inc.                                                </t>
  </si>
  <si>
    <t xml:space="preserve">Cleveland Electric Illuminating Company, The                          </t>
  </si>
  <si>
    <t xml:space="preserve">Commonwealth Edison Company                                           </t>
  </si>
  <si>
    <t xml:space="preserve">Connecticut Light and Power Company, The                              </t>
  </si>
  <si>
    <t xml:space="preserve">Consumers Energy Company                                              </t>
  </si>
  <si>
    <t xml:space="preserve">The Dayton Power and Light Company                                    </t>
  </si>
  <si>
    <t xml:space="preserve">Delmarva Power &amp; Light Company                                        </t>
  </si>
  <si>
    <t xml:space="preserve">DTE Electric Company                                                  </t>
  </si>
  <si>
    <t xml:space="preserve">Duke Energy Carolinas, LLC                                            </t>
  </si>
  <si>
    <t xml:space="preserve">Duquesne Light Company                                                </t>
  </si>
  <si>
    <t xml:space="preserve">El Paso Electric Company                                              </t>
  </si>
  <si>
    <t xml:space="preserve">The Empire District Electric Company                                  </t>
  </si>
  <si>
    <t xml:space="preserve">Fitchburg Gas and Electric Light Company                              </t>
  </si>
  <si>
    <t xml:space="preserve">Duke Energy Florida, LLC                                              </t>
  </si>
  <si>
    <t xml:space="preserve">Florida Power &amp; Light Company                                         </t>
  </si>
  <si>
    <t xml:space="preserve">Georgia Power Company                                                 </t>
  </si>
  <si>
    <t xml:space="preserve">Liberty Utilities (Granite State Electric) Corp.                      </t>
  </si>
  <si>
    <t xml:space="preserve">Green Mountain Power Corp                                             </t>
  </si>
  <si>
    <t xml:space="preserve">Gulf Power Company                                                    </t>
  </si>
  <si>
    <t xml:space="preserve">Idaho Power Company                                                   </t>
  </si>
  <si>
    <t xml:space="preserve">Indiana Michigan Power Company                                        </t>
  </si>
  <si>
    <t xml:space="preserve">Indianapolis Power &amp; Light Company                                    </t>
  </si>
  <si>
    <t xml:space="preserve">Jersey Central Power &amp; Light Company                                  </t>
  </si>
  <si>
    <t xml:space="preserve">Kansas City Power &amp; Light Company                                     </t>
  </si>
  <si>
    <t xml:space="preserve">Kansas Gas and Electric Company                                       </t>
  </si>
  <si>
    <t xml:space="preserve">Kentucky Power Company                                                </t>
  </si>
  <si>
    <t xml:space="preserve">Kentucky Utilities Company                                            </t>
  </si>
  <si>
    <t xml:space="preserve">Kingsport Power Company                                               </t>
  </si>
  <si>
    <t xml:space="preserve">Lockhart Power Company                                                </t>
  </si>
  <si>
    <t xml:space="preserve">Louisville Gas and Electric Company                                   </t>
  </si>
  <si>
    <t xml:space="preserve">Madison Gas and Electric Company                                      </t>
  </si>
  <si>
    <t xml:space="preserve">Massachusetts Electric Company                                        </t>
  </si>
  <si>
    <t xml:space="preserve">MDU Resources Group, Inc.                                             </t>
  </si>
  <si>
    <t xml:space="preserve">Metropolitan Edison Company                                           </t>
  </si>
  <si>
    <t xml:space="preserve">ALLETE, Inc.                                                          </t>
  </si>
  <si>
    <t xml:space="preserve">Mississippi Power Company                                             </t>
  </si>
  <si>
    <t xml:space="preserve">Entergy Mississippi, Inc.                                             </t>
  </si>
  <si>
    <t xml:space="preserve">MONONGAHELA POWER COMPANY                                             </t>
  </si>
  <si>
    <t xml:space="preserve">Mt. Carmel Public Utility Co                                          </t>
  </si>
  <si>
    <t xml:space="preserve">The Narragansett Electric Company                                     </t>
  </si>
  <si>
    <t xml:space="preserve">Nevada Power Company, d/b/a NV Energy                                 </t>
  </si>
  <si>
    <t xml:space="preserve">Entergy New Orleans, Inc.                                             </t>
  </si>
  <si>
    <t xml:space="preserve">New York State Electric &amp; Gas Corporation                             </t>
  </si>
  <si>
    <t xml:space="preserve">Niagara Mohawk Power Corporation                                      </t>
  </si>
  <si>
    <t xml:space="preserve">Northern Indiana Public Service Company                               </t>
  </si>
  <si>
    <t xml:space="preserve">Northern States Power Company (Minnesota)                             </t>
  </si>
  <si>
    <t xml:space="preserve">Northern States Power Company (Wisconsin)                             </t>
  </si>
  <si>
    <t xml:space="preserve">Northwestern Wisconsin Electric Company                               </t>
  </si>
  <si>
    <t xml:space="preserve">Ohio Edison Company                                                   </t>
  </si>
  <si>
    <t xml:space="preserve">Ohio Power Company                                                    </t>
  </si>
  <si>
    <t xml:space="preserve">Oklahoma Gas and Electric Company                                     </t>
  </si>
  <si>
    <t xml:space="preserve">Orange and Rockland Utilities, Inc                                    </t>
  </si>
  <si>
    <t xml:space="preserve">Otter Tail Power Company                                              </t>
  </si>
  <si>
    <t xml:space="preserve">PacifiCorp                                                            </t>
  </si>
  <si>
    <t xml:space="preserve">PECO Energy Company                                                   </t>
  </si>
  <si>
    <t xml:space="preserve">Pennsylvania Electric Company                                         </t>
  </si>
  <si>
    <t xml:space="preserve">Pennsylvania Power Company                                            </t>
  </si>
  <si>
    <t xml:space="preserve">PPL Electric Utilities Corporation                                    </t>
  </si>
  <si>
    <t xml:space="preserve">Portland General Electric Company                                     </t>
  </si>
  <si>
    <t xml:space="preserve">THE POTOMAC EDISON COMPANY                                            </t>
  </si>
  <si>
    <t xml:space="preserve">Potomac Electric Power Company                                        </t>
  </si>
  <si>
    <t xml:space="preserve">Duke Energy Indiana, LLC                                              </t>
  </si>
  <si>
    <t xml:space="preserve">Public Service Company of Colorado                                    </t>
  </si>
  <si>
    <t xml:space="preserve">Public Service Company of New Hampshire                               </t>
  </si>
  <si>
    <t xml:space="preserve">Public Service Company of New Mexico                                  </t>
  </si>
  <si>
    <t xml:space="preserve">Public Service Company of Oklahoma                                    </t>
  </si>
  <si>
    <t xml:space="preserve">Public Service Electric and Gas Company                               </t>
  </si>
  <si>
    <t xml:space="preserve">Puget Sound Energy, Inc.                                              </t>
  </si>
  <si>
    <t xml:space="preserve">Rochester Gas and Electric Corporation                                </t>
  </si>
  <si>
    <t xml:space="preserve">Rockland Electric Company                                             </t>
  </si>
  <si>
    <t xml:space="preserve">San Diego Gas &amp; Electric Company                                      </t>
  </si>
  <si>
    <t xml:space="preserve">Sierra Pacific Power Company d/b/a NV Energy                          </t>
  </si>
  <si>
    <t xml:space="preserve">South Carolina Electric &amp; Gas Company                                 </t>
  </si>
  <si>
    <t xml:space="preserve">Southern California Edison Company                                    </t>
  </si>
  <si>
    <t xml:space="preserve">Southern Indiana Gas and Electric Company                             </t>
  </si>
  <si>
    <t xml:space="preserve">Southwestern Electric Power Company                                   </t>
  </si>
  <si>
    <t xml:space="preserve">Southwestern Public Service Company                                   </t>
  </si>
  <si>
    <t xml:space="preserve">Superior Water, Light and Power Company                               </t>
  </si>
  <si>
    <t xml:space="preserve">Tampa Electric Company                                                </t>
  </si>
  <si>
    <t xml:space="preserve">Toledo Edison Company, The                                            </t>
  </si>
  <si>
    <t xml:space="preserve">Tucson Electric Power Company                                         </t>
  </si>
  <si>
    <t xml:space="preserve">UNION ELECTRIC COMPANY                                                </t>
  </si>
  <si>
    <t xml:space="preserve">Duke Energy Kentucky, Inc.                                            </t>
  </si>
  <si>
    <t xml:space="preserve">The United Illuminating Company                                       </t>
  </si>
  <si>
    <t xml:space="preserve">Upper Peninsula Power Company                                         </t>
  </si>
  <si>
    <t xml:space="preserve">KCP&amp;L Greater Missouri Operations Company                             </t>
  </si>
  <si>
    <t xml:space="preserve">Avista Corporation                                                    </t>
  </si>
  <si>
    <t xml:space="preserve">WEST PENN POWER COMPANY                                               </t>
  </si>
  <si>
    <t xml:space="preserve">Western Massachusetts Electric Company                                </t>
  </si>
  <si>
    <t xml:space="preserve">Wheeling Power Company                                                </t>
  </si>
  <si>
    <t xml:space="preserve">Wisconsin Electric Power Company                                      </t>
  </si>
  <si>
    <t xml:space="preserve">Wisconsin Power and Light Company                                     </t>
  </si>
  <si>
    <t xml:space="preserve">Wisconsin Public Service Corporation                                  </t>
  </si>
  <si>
    <t xml:space="preserve">Chugach Electric Association, Inc.                                    </t>
  </si>
  <si>
    <t xml:space="preserve">MidAmerican Energy Company                                            </t>
  </si>
  <si>
    <t xml:space="preserve">Golden State Water Company                                            </t>
  </si>
  <si>
    <t xml:space="preserve">Interstate Power and Light Company                                    </t>
  </si>
  <si>
    <t xml:space="preserve">UNS Electric, Inc.                                                    </t>
  </si>
  <si>
    <t xml:space="preserve">Unitil Energy Systems, Inc.                                           </t>
  </si>
  <si>
    <t xml:space="preserve">NSTAR Electric Company                                                </t>
  </si>
  <si>
    <t xml:space="preserve">Cheyenne Light, Fuel and Power Company                                </t>
  </si>
  <si>
    <t xml:space="preserve">UGI Utilities, Inc.                                                   </t>
  </si>
  <si>
    <t xml:space="preserve">Black Hills/Colorado Electric Utility Company, LP                     </t>
  </si>
  <si>
    <t>ACT_DIST</t>
  </si>
  <si>
    <t>ACT_COM</t>
  </si>
  <si>
    <t>OYM_COM</t>
  </si>
  <si>
    <t>OYM_DIST</t>
  </si>
  <si>
    <t>OYM_ADM</t>
  </si>
  <si>
    <t>ENERGIA</t>
  </si>
  <si>
    <t>PERDIDAS</t>
  </si>
  <si>
    <t>CLIENTES</t>
  </si>
  <si>
    <t>YEAR</t>
  </si>
  <si>
    <t>DEMANDA</t>
  </si>
  <si>
    <t>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</si>
</sst>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0\ _€_-;\-* #,##0.000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2" borderId="0" xfId="0" applyFill="1"/>
    <xf numFmtId="164" fontId="0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4" fontId="0" fillId="0" borderId="0" xfId="1" applyFont="1"/>
    <xf numFmtId="164" fontId="0" fillId="2" borderId="0" xfId="1" applyFont="1" applyFill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237"/>
  <sheetViews>
    <sheetView tabSelected="1" topLeftCell="A74" zoomScale="70" zoomScaleNormal="70" workbookViewId="0">
      <selection activeCell="F220" sqref="F220"/>
    </sheetView>
  </sheetViews>
  <sheetFormatPr baseColWidth="10" defaultColWidth="11.44140625" defaultRowHeight="14.4" x14ac:dyDescent="0.3"/>
  <cols>
    <col min="1" max="1" width="15.44140625" style="10" bestFit="1" customWidth="1"/>
    <col min="2" max="2" width="65.77734375" style="10" bestFit="1" customWidth="1"/>
    <col min="3" max="3" width="6.21875" style="10" bestFit="1" customWidth="1"/>
    <col min="4" max="4" width="22" style="9" bestFit="1" customWidth="1"/>
    <col min="5" max="5" width="23.5546875" style="9" bestFit="1" customWidth="1"/>
    <col min="6" max="6" width="21.21875" style="9" bestFit="1" customWidth="1"/>
    <col min="7" max="7" width="19.5546875" style="9" bestFit="1" customWidth="1"/>
    <col min="8" max="8" width="25.44140625" style="9" bestFit="1" customWidth="1"/>
    <col min="9" max="9" width="31.77734375" style="9" bestFit="1" customWidth="1"/>
    <col min="10" max="10" width="27.21875" style="9" bestFit="1" customWidth="1"/>
    <col min="11" max="11" width="20.21875" style="9" bestFit="1" customWidth="1"/>
    <col min="12" max="12" width="21.21875" style="9" bestFit="1" customWidth="1"/>
    <col min="13" max="13" width="19.5546875" style="9" bestFit="1" customWidth="1"/>
    <col min="14" max="14" width="20.77734375" style="9" bestFit="1" customWidth="1"/>
    <col min="15" max="16384" width="11.44140625" style="9"/>
  </cols>
  <sheetData>
    <row r="1" spans="1:12" x14ac:dyDescent="0.3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</row>
    <row r="2" spans="1:12" x14ac:dyDescent="0.3">
      <c r="A2" s="1"/>
      <c r="B2" s="1"/>
      <c r="C2" s="1"/>
      <c r="D2" s="1" t="s">
        <v>2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21</v>
      </c>
      <c r="J2" s="1" t="s">
        <v>8</v>
      </c>
      <c r="K2" s="1" t="s">
        <v>6</v>
      </c>
      <c r="L2" s="1"/>
    </row>
    <row r="3" spans="1:12" x14ac:dyDescent="0.3">
      <c r="A3" s="2" t="s">
        <v>0</v>
      </c>
      <c r="B3" s="2" t="s">
        <v>1</v>
      </c>
      <c r="C3" s="2" t="s">
        <v>17</v>
      </c>
      <c r="D3" s="2" t="s">
        <v>10</v>
      </c>
      <c r="E3" s="2" t="s">
        <v>9</v>
      </c>
      <c r="F3" s="2" t="s">
        <v>12</v>
      </c>
      <c r="G3" s="2" t="s">
        <v>11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22</v>
      </c>
    </row>
    <row r="4" spans="1:12" x14ac:dyDescent="0.3">
      <c r="A4" s="8">
        <v>2</v>
      </c>
      <c r="B4" s="3" t="s">
        <v>23</v>
      </c>
      <c r="C4" s="8">
        <v>2015</v>
      </c>
      <c r="D4" s="4">
        <v>10362336086.725565</v>
      </c>
      <c r="E4" s="5">
        <v>482179501.67502624</v>
      </c>
      <c r="F4" s="5">
        <v>166319272.05633232</v>
      </c>
      <c r="G4" s="4">
        <v>200130817.89581928</v>
      </c>
      <c r="H4" s="5">
        <v>141784625.96345621</v>
      </c>
      <c r="I4" s="5">
        <v>55765507</v>
      </c>
      <c r="J4" s="5">
        <v>3196037</v>
      </c>
      <c r="K4" s="5">
        <v>1458602</v>
      </c>
      <c r="L4" s="5">
        <v>10906.402471336825</v>
      </c>
    </row>
    <row r="5" spans="1:12" x14ac:dyDescent="0.3">
      <c r="A5" s="8">
        <v>3</v>
      </c>
      <c r="B5" s="3" t="s">
        <v>24</v>
      </c>
      <c r="C5" s="8">
        <v>2015</v>
      </c>
      <c r="D5" s="4">
        <v>136857885.88981581</v>
      </c>
      <c r="E5" s="5">
        <v>9401399.0444047693</v>
      </c>
      <c r="F5" s="5">
        <v>1506285.3952177314</v>
      </c>
      <c r="G5" s="4">
        <v>2872854.8938883352</v>
      </c>
      <c r="H5" s="5">
        <v>2827340.8136638631</v>
      </c>
      <c r="I5" s="5">
        <v>398066</v>
      </c>
      <c r="J5" s="5">
        <v>20248</v>
      </c>
      <c r="K5" s="5">
        <v>16671</v>
      </c>
      <c r="L5" s="5">
        <v>76</v>
      </c>
    </row>
    <row r="6" spans="1:12" x14ac:dyDescent="0.3">
      <c r="A6" s="8">
        <v>6</v>
      </c>
      <c r="B6" s="3" t="s">
        <v>25</v>
      </c>
      <c r="C6" s="8">
        <v>2015</v>
      </c>
      <c r="D6" s="4">
        <v>4110583580.8908143</v>
      </c>
      <c r="E6" s="5">
        <v>168687097.59559405</v>
      </c>
      <c r="F6" s="5">
        <v>51532821.1118479</v>
      </c>
      <c r="G6" s="4">
        <v>147667180.43143904</v>
      </c>
      <c r="H6" s="5">
        <v>36868038.631343305</v>
      </c>
      <c r="I6" s="5">
        <v>28923166</v>
      </c>
      <c r="J6" s="5">
        <v>2623131</v>
      </c>
      <c r="K6" s="5">
        <v>956655</v>
      </c>
      <c r="L6" s="5">
        <v>7311.9172490906094</v>
      </c>
    </row>
    <row r="7" spans="1:12" x14ac:dyDescent="0.3">
      <c r="A7" s="8">
        <v>7</v>
      </c>
      <c r="B7" s="3" t="s">
        <v>26</v>
      </c>
      <c r="C7" s="8">
        <v>2015</v>
      </c>
      <c r="D7" s="4">
        <v>6404309942.0893078</v>
      </c>
      <c r="E7" s="5">
        <v>435336208.54039693</v>
      </c>
      <c r="F7" s="5">
        <v>128417508.51315781</v>
      </c>
      <c r="G7" s="4">
        <v>116723058.10939947</v>
      </c>
      <c r="H7" s="5">
        <v>55753180.699321777</v>
      </c>
      <c r="I7" s="5">
        <v>27950491</v>
      </c>
      <c r="J7" s="5">
        <v>1386069</v>
      </c>
      <c r="K7" s="5">
        <v>1177541</v>
      </c>
      <c r="L7" s="5">
        <v>6135.0576931333208</v>
      </c>
    </row>
    <row r="8" spans="1:12" x14ac:dyDescent="0.3">
      <c r="A8" s="8">
        <v>8</v>
      </c>
      <c r="B8" s="3" t="s">
        <v>27</v>
      </c>
      <c r="C8" s="8">
        <v>2015</v>
      </c>
      <c r="D8" s="4">
        <v>4394147952.1727867</v>
      </c>
      <c r="E8" s="5">
        <v>202918159.38734728</v>
      </c>
      <c r="F8" s="5">
        <v>119612238.4906462</v>
      </c>
      <c r="G8" s="4">
        <v>84614928.998164192</v>
      </c>
      <c r="H8" s="5">
        <v>68878455.530359179</v>
      </c>
      <c r="I8" s="5">
        <v>21160228</v>
      </c>
      <c r="J8" s="5">
        <v>1078414</v>
      </c>
      <c r="K8" s="5">
        <v>704181</v>
      </c>
      <c r="L8" s="5">
        <v>3197.3550177820644</v>
      </c>
    </row>
    <row r="9" spans="1:12" x14ac:dyDescent="0.3">
      <c r="A9" s="8">
        <v>9</v>
      </c>
      <c r="B9" s="3" t="s">
        <v>28</v>
      </c>
      <c r="C9" s="8">
        <v>2015</v>
      </c>
      <c r="D9" s="4">
        <v>2502044174.4136529</v>
      </c>
      <c r="E9" s="5">
        <v>84101644.584321678</v>
      </c>
      <c r="F9" s="5">
        <v>123465235.43269023</v>
      </c>
      <c r="G9" s="4">
        <v>73868751.962672517</v>
      </c>
      <c r="H9" s="5">
        <v>61174161.263822019</v>
      </c>
      <c r="I9" s="5">
        <v>9249001</v>
      </c>
      <c r="J9" s="5">
        <v>689506</v>
      </c>
      <c r="K9" s="5">
        <v>545783</v>
      </c>
      <c r="L9" s="5">
        <v>2130.3547459042534</v>
      </c>
    </row>
    <row r="10" spans="1:12" x14ac:dyDescent="0.3">
      <c r="A10" s="8">
        <v>11</v>
      </c>
      <c r="B10" s="3" t="s">
        <v>29</v>
      </c>
      <c r="C10" s="8">
        <v>2015</v>
      </c>
      <c r="D10" s="4">
        <v>665805034.79854202</v>
      </c>
      <c r="E10" s="5">
        <v>51667695.954101823</v>
      </c>
      <c r="F10" s="5">
        <v>9946410.9967815373</v>
      </c>
      <c r="G10" s="4">
        <v>15263169.247114245</v>
      </c>
      <c r="H10" s="5">
        <v>68411642.249475881</v>
      </c>
      <c r="I10" s="5">
        <v>2017350</v>
      </c>
      <c r="J10" s="5">
        <v>97007</v>
      </c>
      <c r="K10" s="5">
        <v>169355</v>
      </c>
      <c r="L10" s="5">
        <v>240.09411623964061</v>
      </c>
    </row>
    <row r="11" spans="1:12" x14ac:dyDescent="0.3">
      <c r="A11" s="8">
        <v>17</v>
      </c>
      <c r="B11" s="3" t="s">
        <v>30</v>
      </c>
      <c r="C11" s="8">
        <v>2015</v>
      </c>
      <c r="D11" s="4">
        <v>7186200875.8556747</v>
      </c>
      <c r="E11" s="5">
        <v>315575917.58019924</v>
      </c>
      <c r="F11" s="5">
        <v>70002983.101812482</v>
      </c>
      <c r="G11" s="4">
        <v>138001133.89866224</v>
      </c>
      <c r="H11" s="5">
        <v>57713650.112222336</v>
      </c>
      <c r="I11" s="5">
        <v>43574984</v>
      </c>
      <c r="J11" s="5">
        <v>2533562</v>
      </c>
      <c r="K11" s="5">
        <v>1506551</v>
      </c>
      <c r="L11" s="5">
        <v>10138.280473837829</v>
      </c>
    </row>
    <row r="12" spans="1:12" x14ac:dyDescent="0.3">
      <c r="A12" s="8">
        <v>22</v>
      </c>
      <c r="B12" s="3" t="s">
        <v>31</v>
      </c>
      <c r="C12" s="8">
        <v>2015</v>
      </c>
      <c r="D12" s="4">
        <v>1671401155.0871842</v>
      </c>
      <c r="E12" s="5">
        <v>86560301.996404573</v>
      </c>
      <c r="F12" s="5">
        <v>29898707.736425664</v>
      </c>
      <c r="G12" s="4">
        <v>29612746.790585287</v>
      </c>
      <c r="H12" s="5">
        <v>20408855.877039943</v>
      </c>
      <c r="I12" s="5">
        <v>8613437</v>
      </c>
      <c r="J12" s="5">
        <v>583762</v>
      </c>
      <c r="K12" s="5">
        <v>286615</v>
      </c>
      <c r="L12" s="5">
        <v>1957.4153264523836</v>
      </c>
    </row>
    <row r="13" spans="1:12" x14ac:dyDescent="0.3">
      <c r="A13" s="8">
        <v>27</v>
      </c>
      <c r="B13" s="3" t="s">
        <v>32</v>
      </c>
      <c r="C13" s="8">
        <v>2015</v>
      </c>
      <c r="D13" s="4">
        <v>3119268215.7254767</v>
      </c>
      <c r="E13" s="5">
        <v>159522006.81358093</v>
      </c>
      <c r="F13" s="5">
        <v>39091999.782545775</v>
      </c>
      <c r="G13" s="4">
        <v>68043331.294042856</v>
      </c>
      <c r="H13" s="5">
        <v>67297466.366021127</v>
      </c>
      <c r="I13" s="5">
        <v>20162115</v>
      </c>
      <c r="J13" s="5">
        <v>141880</v>
      </c>
      <c r="K13" s="5">
        <v>701130</v>
      </c>
      <c r="L13" s="5">
        <v>1074.1592190406429</v>
      </c>
    </row>
    <row r="14" spans="1:12" x14ac:dyDescent="0.3">
      <c r="A14" s="8">
        <v>30</v>
      </c>
      <c r="B14" s="3" t="s">
        <v>33</v>
      </c>
      <c r="C14" s="8">
        <v>2015</v>
      </c>
      <c r="D14" s="4">
        <v>2852302745.7948241</v>
      </c>
      <c r="E14" s="5">
        <v>173723099.50747442</v>
      </c>
      <c r="F14" s="5">
        <v>42251122.277866945</v>
      </c>
      <c r="G14" s="4">
        <v>43845096.810736254</v>
      </c>
      <c r="H14" s="5">
        <v>8615185.0252060033</v>
      </c>
      <c r="I14" s="5">
        <v>18501986</v>
      </c>
      <c r="J14" s="5">
        <v>89549</v>
      </c>
      <c r="K14" s="5">
        <v>745641</v>
      </c>
      <c r="L14" s="5">
        <v>4109</v>
      </c>
    </row>
    <row r="15" spans="1:12" x14ac:dyDescent="0.3">
      <c r="A15" s="8">
        <v>32</v>
      </c>
      <c r="B15" s="3" t="s">
        <v>34</v>
      </c>
      <c r="C15" s="8">
        <v>2015</v>
      </c>
      <c r="D15" s="4">
        <v>19256629408.899803</v>
      </c>
      <c r="E15" s="5">
        <v>873131512.21831512</v>
      </c>
      <c r="F15" s="5">
        <v>533022638.80401915</v>
      </c>
      <c r="G15" s="4">
        <v>458072757.14176118</v>
      </c>
      <c r="H15" s="5">
        <v>359474604.19614798</v>
      </c>
      <c r="I15" s="5">
        <v>86731560</v>
      </c>
      <c r="J15" s="5">
        <v>7730725</v>
      </c>
      <c r="K15" s="5">
        <v>3896654</v>
      </c>
      <c r="L15" s="5">
        <v>20043.589520580084</v>
      </c>
    </row>
    <row r="16" spans="1:12" x14ac:dyDescent="0.3">
      <c r="A16" s="8">
        <v>39</v>
      </c>
      <c r="B16" s="3" t="s">
        <v>35</v>
      </c>
      <c r="C16" s="8">
        <v>2015</v>
      </c>
      <c r="D16" s="4">
        <v>6104478626.525816</v>
      </c>
      <c r="E16" s="5">
        <v>223182799.6465829</v>
      </c>
      <c r="F16" s="5">
        <v>293100310.27854711</v>
      </c>
      <c r="G16" s="4">
        <v>156569456.53296611</v>
      </c>
      <c r="H16" s="5">
        <v>169641509.47482574</v>
      </c>
      <c r="I16" s="5">
        <v>22071088</v>
      </c>
      <c r="J16" s="5">
        <v>502690</v>
      </c>
      <c r="K16" s="5">
        <v>1230310</v>
      </c>
      <c r="L16" s="5">
        <v>4730.0670833062231</v>
      </c>
    </row>
    <row r="17" spans="1:12" x14ac:dyDescent="0.3">
      <c r="A17" s="8">
        <v>41</v>
      </c>
      <c r="B17" s="3" t="s">
        <v>36</v>
      </c>
      <c r="C17" s="8">
        <v>2015</v>
      </c>
      <c r="D17" s="4">
        <v>8564308956.0173044</v>
      </c>
      <c r="E17" s="5">
        <v>599813692.59871209</v>
      </c>
      <c r="F17" s="5">
        <v>196089872.23869497</v>
      </c>
      <c r="G17" s="4">
        <v>165271186.4538244</v>
      </c>
      <c r="H17" s="5">
        <v>64378683.76018206</v>
      </c>
      <c r="I17" s="5">
        <v>32992002</v>
      </c>
      <c r="J17" s="5">
        <v>1782597</v>
      </c>
      <c r="K17" s="5">
        <v>1795337</v>
      </c>
      <c r="L17" s="5">
        <v>6593.3372873513681</v>
      </c>
    </row>
    <row r="18" spans="1:12" x14ac:dyDescent="0.3">
      <c r="A18" s="8">
        <v>42</v>
      </c>
      <c r="B18" s="3" t="s">
        <v>37</v>
      </c>
      <c r="C18" s="8">
        <v>2015</v>
      </c>
      <c r="D18" s="4">
        <v>2269366094.7524185</v>
      </c>
      <c r="E18" s="5">
        <v>76101614.468831614</v>
      </c>
      <c r="F18" s="5">
        <v>75489810.293730721</v>
      </c>
      <c r="G18" s="4">
        <v>56196417.172559984</v>
      </c>
      <c r="H18" s="5">
        <v>28634169.820277963</v>
      </c>
      <c r="I18" s="5">
        <v>3905044</v>
      </c>
      <c r="J18" s="5">
        <v>466048</v>
      </c>
      <c r="K18" s="5">
        <v>277690</v>
      </c>
      <c r="L18" s="5">
        <v>790.23304473692679</v>
      </c>
    </row>
    <row r="19" spans="1:12" x14ac:dyDescent="0.3">
      <c r="A19" s="8">
        <v>43</v>
      </c>
      <c r="B19" s="3" t="s">
        <v>38</v>
      </c>
      <c r="C19" s="8">
        <v>2015</v>
      </c>
      <c r="D19" s="4">
        <v>2695531318.5688086</v>
      </c>
      <c r="E19" s="5">
        <v>180515027.65230522</v>
      </c>
      <c r="F19" s="5">
        <v>86139287.870843217</v>
      </c>
      <c r="G19" s="4">
        <v>76209965.793998525</v>
      </c>
      <c r="H19" s="5">
        <v>64823030.289323978</v>
      </c>
      <c r="I19" s="5">
        <v>12474704</v>
      </c>
      <c r="J19" s="5">
        <v>778579</v>
      </c>
      <c r="K19" s="5">
        <v>511765</v>
      </c>
      <c r="L19" s="5">
        <v>4013.9971767742331</v>
      </c>
    </row>
    <row r="20" spans="1:12" x14ac:dyDescent="0.3">
      <c r="A20" s="8">
        <v>44</v>
      </c>
      <c r="B20" s="3" t="s">
        <v>39</v>
      </c>
      <c r="C20" s="8">
        <v>2015</v>
      </c>
      <c r="D20" s="4">
        <v>8347624129.5230751</v>
      </c>
      <c r="E20" s="5">
        <v>473070193.73795444</v>
      </c>
      <c r="F20" s="5">
        <v>271520590.83493143</v>
      </c>
      <c r="G20" s="4">
        <v>260821845.16814154</v>
      </c>
      <c r="H20" s="5">
        <v>124622302.4630093</v>
      </c>
      <c r="I20" s="5">
        <v>42173283</v>
      </c>
      <c r="J20" s="5">
        <v>3011799</v>
      </c>
      <c r="K20" s="5">
        <v>2154875</v>
      </c>
      <c r="L20" s="5">
        <v>9772.7610264411742</v>
      </c>
    </row>
    <row r="21" spans="1:12" x14ac:dyDescent="0.3">
      <c r="A21" s="8">
        <v>45</v>
      </c>
      <c r="B21" s="3" t="s">
        <v>40</v>
      </c>
      <c r="C21" s="8">
        <v>2015</v>
      </c>
      <c r="D21" s="4">
        <v>17040516547.081205</v>
      </c>
      <c r="E21" s="5">
        <v>635252997.13759685</v>
      </c>
      <c r="F21" s="5">
        <v>127989048.53550084</v>
      </c>
      <c r="G21" s="4">
        <v>257175210.23078731</v>
      </c>
      <c r="H21" s="5">
        <v>148516540.80080515</v>
      </c>
      <c r="I21" s="5">
        <v>78943228</v>
      </c>
      <c r="J21" s="5">
        <v>4132895</v>
      </c>
      <c r="K21" s="5">
        <v>2484084</v>
      </c>
      <c r="L21" s="5">
        <v>16789.152959770588</v>
      </c>
    </row>
    <row r="22" spans="1:12" x14ac:dyDescent="0.3">
      <c r="A22" s="8">
        <v>46</v>
      </c>
      <c r="B22" s="3" t="s">
        <v>41</v>
      </c>
      <c r="C22" s="8">
        <v>2015</v>
      </c>
      <c r="D22" s="4">
        <v>2982806954.3932061</v>
      </c>
      <c r="E22" s="5">
        <v>149529895.14074227</v>
      </c>
      <c r="F22" s="5">
        <v>77952805.479750916</v>
      </c>
      <c r="G22" s="4">
        <v>42236266.991532683</v>
      </c>
      <c r="H22" s="5">
        <v>109825051.34235606</v>
      </c>
      <c r="I22" s="5">
        <v>13483108</v>
      </c>
      <c r="J22" s="5">
        <v>828572</v>
      </c>
      <c r="K22" s="5">
        <v>587359</v>
      </c>
      <c r="L22" s="5">
        <v>2799.9394883004875</v>
      </c>
    </row>
    <row r="23" spans="1:12" x14ac:dyDescent="0.3">
      <c r="A23" s="8">
        <v>49</v>
      </c>
      <c r="B23" s="3" t="s">
        <v>42</v>
      </c>
      <c r="C23" s="8">
        <v>2015</v>
      </c>
      <c r="D23" s="4">
        <v>1468446378.458251</v>
      </c>
      <c r="E23" s="5">
        <v>79156216.238804042</v>
      </c>
      <c r="F23" s="5">
        <v>22372929.436397862</v>
      </c>
      <c r="G23" s="4">
        <v>22474077.700432509</v>
      </c>
      <c r="H23" s="5">
        <v>28595950.112822987</v>
      </c>
      <c r="I23" s="5">
        <v>7803882</v>
      </c>
      <c r="J23" s="5">
        <v>596573</v>
      </c>
      <c r="K23" s="5">
        <v>402543</v>
      </c>
      <c r="L23" s="5">
        <v>1308.1001601949415</v>
      </c>
    </row>
    <row r="24" spans="1:12" x14ac:dyDescent="0.3">
      <c r="A24" s="8">
        <v>51</v>
      </c>
      <c r="B24" s="3" t="s">
        <v>43</v>
      </c>
      <c r="C24" s="8">
        <v>2015</v>
      </c>
      <c r="D24" s="4">
        <v>1234410856.9253073</v>
      </c>
      <c r="E24" s="5">
        <v>34311716.123347901</v>
      </c>
      <c r="F24" s="5">
        <v>15764443.059387613</v>
      </c>
      <c r="G24" s="4">
        <v>27712883.359602917</v>
      </c>
      <c r="H24" s="5">
        <v>19610779.741996419</v>
      </c>
      <c r="I24" s="5">
        <v>4609241</v>
      </c>
      <c r="J24" s="5">
        <v>203716</v>
      </c>
      <c r="K24" s="5">
        <v>169346</v>
      </c>
      <c r="L24" s="5">
        <v>1083.1008512506428</v>
      </c>
    </row>
    <row r="25" spans="1:12" x14ac:dyDescent="0.3">
      <c r="A25" s="8">
        <v>54</v>
      </c>
      <c r="B25" s="3" t="s">
        <v>44</v>
      </c>
      <c r="C25" s="8">
        <v>2015</v>
      </c>
      <c r="D25" s="4">
        <v>135026194.98480445</v>
      </c>
      <c r="E25" s="5">
        <v>7742183.9201959055</v>
      </c>
      <c r="F25" s="5">
        <v>10256430.492932241</v>
      </c>
      <c r="G25" s="4">
        <v>3468252.3836572426</v>
      </c>
      <c r="H25" s="5">
        <v>3468523.3107608818</v>
      </c>
      <c r="I25" s="5">
        <v>453208</v>
      </c>
      <c r="J25" s="5">
        <v>12528</v>
      </c>
      <c r="K25" s="5">
        <v>29218</v>
      </c>
      <c r="L25" s="5">
        <v>86.75499954948333</v>
      </c>
    </row>
    <row r="26" spans="1:12" x14ac:dyDescent="0.3">
      <c r="A26" s="8">
        <v>55</v>
      </c>
      <c r="B26" s="3" t="s">
        <v>45</v>
      </c>
      <c r="C26" s="8">
        <v>2015</v>
      </c>
      <c r="D26" s="4">
        <v>7094390364.7747555</v>
      </c>
      <c r="E26" s="5">
        <v>248454390.25881642</v>
      </c>
      <c r="F26" s="5">
        <v>162762067.09149933</v>
      </c>
      <c r="G26" s="4">
        <v>152539672.26948184</v>
      </c>
      <c r="H26" s="5">
        <v>136700287.95883045</v>
      </c>
      <c r="I26" s="5">
        <v>38553183</v>
      </c>
      <c r="J26" s="5">
        <v>2285421</v>
      </c>
      <c r="K26" s="5">
        <v>1721862</v>
      </c>
      <c r="L26" s="5">
        <v>9154.4350807584451</v>
      </c>
    </row>
    <row r="27" spans="1:12" x14ac:dyDescent="0.3">
      <c r="A27" s="8">
        <v>56</v>
      </c>
      <c r="B27" s="3" t="s">
        <v>46</v>
      </c>
      <c r="C27" s="8">
        <v>2015</v>
      </c>
      <c r="D27" s="4">
        <v>13935011391.15727</v>
      </c>
      <c r="E27" s="5">
        <v>1047220589.3427314</v>
      </c>
      <c r="F27" s="5">
        <v>230374157.96702656</v>
      </c>
      <c r="G27" s="4">
        <v>266647128.49062738</v>
      </c>
      <c r="H27" s="5">
        <v>137716753.2050516</v>
      </c>
      <c r="I27" s="5">
        <v>109820397</v>
      </c>
      <c r="J27" s="5">
        <v>6768828</v>
      </c>
      <c r="K27" s="5">
        <v>4775381</v>
      </c>
      <c r="L27" s="5">
        <v>21225.282024542874</v>
      </c>
    </row>
    <row r="28" spans="1:12" x14ac:dyDescent="0.3">
      <c r="A28" s="8">
        <v>57</v>
      </c>
      <c r="B28" s="3" t="s">
        <v>47</v>
      </c>
      <c r="C28" s="8">
        <v>2015</v>
      </c>
      <c r="D28" s="4">
        <v>10264579827.768715</v>
      </c>
      <c r="E28" s="5">
        <v>591189277.27422094</v>
      </c>
      <c r="F28" s="5">
        <v>352461938.29174471</v>
      </c>
      <c r="G28" s="4">
        <v>229291929.89711908</v>
      </c>
      <c r="H28" s="5">
        <v>174699147.99170774</v>
      </c>
      <c r="I28" s="5">
        <v>83804165</v>
      </c>
      <c r="J28" s="5">
        <v>4062903</v>
      </c>
      <c r="K28" s="5">
        <v>2439238</v>
      </c>
      <c r="L28" s="5">
        <v>15394.517953590439</v>
      </c>
    </row>
    <row r="29" spans="1:12" x14ac:dyDescent="0.3">
      <c r="A29" s="8">
        <v>59</v>
      </c>
      <c r="B29" s="3" t="s">
        <v>48</v>
      </c>
      <c r="C29" s="8">
        <v>2015</v>
      </c>
      <c r="D29" s="4">
        <v>180147529.19316906</v>
      </c>
      <c r="E29" s="5">
        <v>5691197.8776827501</v>
      </c>
      <c r="F29" s="5">
        <v>4546120.7787328819</v>
      </c>
      <c r="G29" s="4">
        <v>6635392.8711524121</v>
      </c>
      <c r="H29" s="5">
        <v>2601718.2029755116</v>
      </c>
      <c r="I29" s="5">
        <v>931776</v>
      </c>
      <c r="J29" s="5">
        <v>9660</v>
      </c>
      <c r="K29" s="5">
        <v>43705</v>
      </c>
      <c r="L29" s="5">
        <v>187.44676317404995</v>
      </c>
    </row>
    <row r="30" spans="1:12" x14ac:dyDescent="0.3">
      <c r="A30" s="8">
        <v>61</v>
      </c>
      <c r="B30" s="3" t="s">
        <v>49</v>
      </c>
      <c r="C30" s="8">
        <v>2015</v>
      </c>
      <c r="D30" s="4">
        <v>1240338179.5493641</v>
      </c>
      <c r="E30" s="5">
        <v>66702235.768839248</v>
      </c>
      <c r="F30" s="5">
        <v>13033913.731124235</v>
      </c>
      <c r="G30" s="4">
        <v>34100824.376182079</v>
      </c>
      <c r="H30" s="5">
        <v>12852169.637139486</v>
      </c>
      <c r="I30" s="5">
        <v>4229975</v>
      </c>
      <c r="J30" s="5">
        <v>269560</v>
      </c>
      <c r="K30" s="5">
        <v>260216</v>
      </c>
      <c r="L30" s="5">
        <v>568.31750294487495</v>
      </c>
    </row>
    <row r="31" spans="1:12" x14ac:dyDescent="0.3">
      <c r="A31" s="8">
        <v>62</v>
      </c>
      <c r="B31" s="3" t="s">
        <v>50</v>
      </c>
      <c r="C31" s="8">
        <v>2015</v>
      </c>
      <c r="D31" s="4">
        <v>1604505717.763304</v>
      </c>
      <c r="E31" s="5">
        <v>104491579.00419518</v>
      </c>
      <c r="F31" s="5">
        <v>60661706.274152942</v>
      </c>
      <c r="G31" s="4">
        <v>45698095.90120557</v>
      </c>
      <c r="H31" s="5">
        <v>37723495.947302431</v>
      </c>
      <c r="I31" s="5">
        <v>11085872</v>
      </c>
      <c r="J31" s="5">
        <v>556358</v>
      </c>
      <c r="K31" s="5">
        <v>447558</v>
      </c>
      <c r="L31" s="5">
        <v>1992.4898410041956</v>
      </c>
    </row>
    <row r="32" spans="1:12" x14ac:dyDescent="0.3">
      <c r="A32" s="8">
        <v>70</v>
      </c>
      <c r="B32" s="3" t="s">
        <v>51</v>
      </c>
      <c r="C32" s="8">
        <v>2015</v>
      </c>
      <c r="D32" s="4">
        <v>2168602612.7872372</v>
      </c>
      <c r="E32" s="5">
        <v>134159903.59714028</v>
      </c>
      <c r="F32" s="5">
        <v>68503139.324204624</v>
      </c>
      <c r="G32" s="4">
        <v>45168463.457500145</v>
      </c>
      <c r="H32" s="5">
        <v>67575495.785037011</v>
      </c>
      <c r="I32" s="5">
        <v>14264493</v>
      </c>
      <c r="J32" s="5">
        <v>1051718</v>
      </c>
      <c r="K32" s="5">
        <v>520546</v>
      </c>
      <c r="L32" s="5">
        <v>3144.5177232558858</v>
      </c>
    </row>
    <row r="33" spans="1:12" x14ac:dyDescent="0.3">
      <c r="A33" s="8">
        <v>73</v>
      </c>
      <c r="B33" s="3" t="s">
        <v>52</v>
      </c>
      <c r="C33" s="8">
        <v>2015</v>
      </c>
      <c r="D33" s="4">
        <v>2083573839.5589533</v>
      </c>
      <c r="E33" s="5">
        <v>131783152.10570793</v>
      </c>
      <c r="F33" s="5">
        <v>38624297.458019666</v>
      </c>
      <c r="G33" s="4">
        <v>55827718.628741287</v>
      </c>
      <c r="H33" s="5">
        <v>18908745.524362992</v>
      </c>
      <c r="I33" s="5">
        <v>18015613</v>
      </c>
      <c r="J33" s="5">
        <v>2182967</v>
      </c>
      <c r="K33" s="5">
        <v>587309</v>
      </c>
      <c r="L33" s="5">
        <v>2725.9664387836065</v>
      </c>
    </row>
    <row r="34" spans="1:12" x14ac:dyDescent="0.3">
      <c r="A34" s="8">
        <v>74</v>
      </c>
      <c r="B34" s="3" t="s">
        <v>53</v>
      </c>
      <c r="C34" s="8">
        <v>2015</v>
      </c>
      <c r="D34" s="4">
        <v>1672194277.1064498</v>
      </c>
      <c r="E34" s="5">
        <v>96638304.558392107</v>
      </c>
      <c r="F34" s="5">
        <v>25844602.026485194</v>
      </c>
      <c r="G34" s="4">
        <v>36344695.521506123</v>
      </c>
      <c r="H34" s="5">
        <v>34695161.001337722</v>
      </c>
      <c r="I34" s="5">
        <v>13708719</v>
      </c>
      <c r="J34" s="5">
        <v>516368</v>
      </c>
      <c r="K34" s="5">
        <v>482365</v>
      </c>
      <c r="L34" s="5">
        <v>2668.9871203990406</v>
      </c>
    </row>
    <row r="35" spans="1:12" x14ac:dyDescent="0.3">
      <c r="A35" s="8">
        <v>77</v>
      </c>
      <c r="B35" s="3" t="s">
        <v>54</v>
      </c>
      <c r="C35" s="8">
        <v>2015</v>
      </c>
      <c r="D35" s="4">
        <v>5886589304.9171963</v>
      </c>
      <c r="E35" s="5">
        <v>195640458.09380519</v>
      </c>
      <c r="F35" s="5">
        <v>190229151.42441422</v>
      </c>
      <c r="G35" s="4">
        <v>109732378.8889754</v>
      </c>
      <c r="H35" s="5">
        <v>86528380.076688141</v>
      </c>
      <c r="I35" s="5">
        <v>21061616</v>
      </c>
      <c r="J35" s="5">
        <v>1019527</v>
      </c>
      <c r="K35" s="5">
        <v>1106242</v>
      </c>
      <c r="L35" s="5">
        <v>5684.8218868428094</v>
      </c>
    </row>
    <row r="36" spans="1:12" x14ac:dyDescent="0.3">
      <c r="A36" s="8">
        <v>79</v>
      </c>
      <c r="B36" s="3" t="s">
        <v>55</v>
      </c>
      <c r="C36" s="8">
        <v>2015</v>
      </c>
      <c r="D36" s="4">
        <v>2570172342.568059</v>
      </c>
      <c r="E36" s="5">
        <v>199553382.4413836</v>
      </c>
      <c r="F36" s="5">
        <v>58003094.059948936</v>
      </c>
      <c r="G36" s="4">
        <v>52188779.800810941</v>
      </c>
      <c r="H36" s="5">
        <v>47536603.553284563</v>
      </c>
      <c r="I36" s="5">
        <v>14698066</v>
      </c>
      <c r="J36" s="5">
        <v>528040</v>
      </c>
      <c r="K36" s="5">
        <v>524999</v>
      </c>
      <c r="L36" s="5">
        <v>2446.5513511725894</v>
      </c>
    </row>
    <row r="37" spans="1:12" x14ac:dyDescent="0.3">
      <c r="A37" s="8">
        <v>80</v>
      </c>
      <c r="B37" s="3" t="s">
        <v>56</v>
      </c>
      <c r="C37" s="8">
        <v>2015</v>
      </c>
      <c r="D37" s="4">
        <v>1680973085.5472946</v>
      </c>
      <c r="E37" s="5">
        <v>48859511.130373433</v>
      </c>
      <c r="F37" s="5">
        <v>19558889.321348503</v>
      </c>
      <c r="G37" s="4">
        <v>38873408.875600293</v>
      </c>
      <c r="H37" s="5">
        <v>19237060.693960913</v>
      </c>
      <c r="I37" s="5">
        <v>9657320</v>
      </c>
      <c r="J37" s="5">
        <v>1838193</v>
      </c>
      <c r="K37" s="5">
        <v>323160</v>
      </c>
      <c r="L37" s="5">
        <v>2066.5686241687808</v>
      </c>
    </row>
    <row r="38" spans="1:12" x14ac:dyDescent="0.3">
      <c r="A38" s="8">
        <v>81</v>
      </c>
      <c r="B38" s="3" t="s">
        <v>57</v>
      </c>
      <c r="C38" s="8">
        <v>2015</v>
      </c>
      <c r="D38" s="4">
        <v>969587396.39630508</v>
      </c>
      <c r="E38" s="5">
        <v>31155839.812953215</v>
      </c>
      <c r="F38" s="5">
        <v>11370906.742664108</v>
      </c>
      <c r="G38" s="4">
        <v>48805862.589086093</v>
      </c>
      <c r="H38" s="5">
        <v>9770091.5889951922</v>
      </c>
      <c r="I38" s="5">
        <v>6218801</v>
      </c>
      <c r="J38" s="5">
        <v>410764</v>
      </c>
      <c r="K38" s="5">
        <v>170064</v>
      </c>
      <c r="L38" s="5">
        <v>1212.1552160671661</v>
      </c>
    </row>
    <row r="39" spans="1:12" x14ac:dyDescent="0.3">
      <c r="A39" s="8">
        <v>82</v>
      </c>
      <c r="B39" s="3" t="s">
        <v>58</v>
      </c>
      <c r="C39" s="8">
        <v>2015</v>
      </c>
      <c r="D39" s="4">
        <v>2409504701.9196334</v>
      </c>
      <c r="E39" s="5">
        <v>120922930.3345973</v>
      </c>
      <c r="F39" s="5">
        <v>59653996.300074659</v>
      </c>
      <c r="G39" s="4">
        <v>53055698.688060649</v>
      </c>
      <c r="H39" s="5">
        <v>45162649.308013663</v>
      </c>
      <c r="I39" s="5">
        <v>19046395</v>
      </c>
      <c r="J39" s="5">
        <v>1338766</v>
      </c>
      <c r="K39" s="5">
        <v>544330</v>
      </c>
      <c r="L39" s="5">
        <v>4502.2227110646836</v>
      </c>
    </row>
    <row r="40" spans="1:12" x14ac:dyDescent="0.3">
      <c r="A40" s="8">
        <v>83</v>
      </c>
      <c r="B40" s="3" t="s">
        <v>59</v>
      </c>
      <c r="C40" s="8">
        <v>2015</v>
      </c>
      <c r="D40" s="4">
        <v>169241547.21322936</v>
      </c>
      <c r="E40" s="5">
        <v>9265206.085238263</v>
      </c>
      <c r="F40" s="5">
        <v>1581918.3903121925</v>
      </c>
      <c r="G40" s="4">
        <v>4130386.9022405078</v>
      </c>
      <c r="H40" s="5">
        <v>2708062.2448314014</v>
      </c>
      <c r="I40" s="5">
        <v>2086994</v>
      </c>
      <c r="J40" s="5">
        <v>59415</v>
      </c>
      <c r="K40" s="5">
        <v>47309</v>
      </c>
      <c r="L40" s="5">
        <v>546</v>
      </c>
    </row>
    <row r="41" spans="1:12" x14ac:dyDescent="0.3">
      <c r="A41" s="8">
        <v>84</v>
      </c>
      <c r="B41" s="3" t="s">
        <v>60</v>
      </c>
      <c r="C41" s="8">
        <v>2015</v>
      </c>
      <c r="D41" s="4">
        <v>39972832.849319324</v>
      </c>
      <c r="E41" s="5">
        <v>3137218.2237366447</v>
      </c>
      <c r="F41" s="5">
        <v>559186.92326930794</v>
      </c>
      <c r="G41" s="4">
        <v>1078487.767489637</v>
      </c>
      <c r="H41" s="5">
        <v>1139251.7171470146</v>
      </c>
      <c r="I41" s="5">
        <v>200872</v>
      </c>
      <c r="J41" s="5">
        <v>18771</v>
      </c>
      <c r="K41" s="5">
        <v>6223</v>
      </c>
      <c r="L41" s="5">
        <v>37.503495280147227</v>
      </c>
    </row>
    <row r="42" spans="1:12" x14ac:dyDescent="0.3">
      <c r="A42" s="8">
        <v>88</v>
      </c>
      <c r="B42" s="3" t="s">
        <v>61</v>
      </c>
      <c r="C42" s="8">
        <v>2015</v>
      </c>
      <c r="D42" s="4">
        <v>1419616350.8366132</v>
      </c>
      <c r="E42" s="5">
        <v>63542568.173424572</v>
      </c>
      <c r="F42" s="5">
        <v>34043393.59615498</v>
      </c>
      <c r="G42" s="4">
        <v>43609455.399664447</v>
      </c>
      <c r="H42" s="5">
        <v>31967563.77798105</v>
      </c>
      <c r="I42" s="5">
        <v>11767029</v>
      </c>
      <c r="J42" s="5">
        <v>540458</v>
      </c>
      <c r="K42" s="5">
        <v>401385</v>
      </c>
      <c r="L42" s="5">
        <v>2274.0181695208676</v>
      </c>
    </row>
    <row r="43" spans="1:12" x14ac:dyDescent="0.3">
      <c r="A43" s="8">
        <v>89</v>
      </c>
      <c r="B43" s="3" t="s">
        <v>62</v>
      </c>
      <c r="C43" s="8">
        <v>2015</v>
      </c>
      <c r="D43" s="4">
        <v>443801745.08223677</v>
      </c>
      <c r="E43" s="5">
        <v>28230021.408049453</v>
      </c>
      <c r="F43" s="5">
        <v>15195823.435607985</v>
      </c>
      <c r="G43" s="4">
        <v>13345779.201167868</v>
      </c>
      <c r="H43" s="5">
        <v>10952585.132140087</v>
      </c>
      <c r="I43" s="5">
        <v>3292122</v>
      </c>
      <c r="J43" s="5">
        <v>100196</v>
      </c>
      <c r="K43" s="5">
        <v>147728</v>
      </c>
      <c r="L43" s="5">
        <v>613.31260024096196</v>
      </c>
    </row>
    <row r="44" spans="1:12" x14ac:dyDescent="0.3">
      <c r="A44" s="8">
        <v>93</v>
      </c>
      <c r="B44" s="3" t="s">
        <v>63</v>
      </c>
      <c r="C44" s="8">
        <v>2015</v>
      </c>
      <c r="D44" s="4">
        <v>4670190736.7470512</v>
      </c>
      <c r="E44" s="5">
        <v>210540051.31564912</v>
      </c>
      <c r="F44" s="5">
        <v>397841079.72617704</v>
      </c>
      <c r="G44" s="4">
        <v>146452995.94073939</v>
      </c>
      <c r="H44" s="5">
        <v>153028965.48328558</v>
      </c>
      <c r="I44" s="5">
        <v>8696128</v>
      </c>
      <c r="J44" s="5">
        <v>378060</v>
      </c>
      <c r="K44" s="5">
        <v>966910</v>
      </c>
      <c r="L44" s="5">
        <v>4373.5636768335344</v>
      </c>
    </row>
    <row r="45" spans="1:12" x14ac:dyDescent="0.3">
      <c r="A45" s="8">
        <v>95</v>
      </c>
      <c r="B45" s="3" t="s">
        <v>64</v>
      </c>
      <c r="C45" s="8">
        <v>2015</v>
      </c>
      <c r="D45" s="4">
        <v>416674250.15353626</v>
      </c>
      <c r="E45" s="5">
        <v>26633777.434582334</v>
      </c>
      <c r="F45" s="5">
        <v>5545364.449813718</v>
      </c>
      <c r="G45" s="4">
        <v>15040980.417991079</v>
      </c>
      <c r="H45" s="5">
        <v>7215380.6259996323</v>
      </c>
      <c r="I45" s="5">
        <v>3316017</v>
      </c>
      <c r="J45" s="5">
        <v>240104</v>
      </c>
      <c r="K45" s="5">
        <v>140690</v>
      </c>
      <c r="L45" s="5">
        <v>611.9929440784756</v>
      </c>
    </row>
    <row r="46" spans="1:12" x14ac:dyDescent="0.3">
      <c r="A46" s="8">
        <v>96</v>
      </c>
      <c r="B46" s="3" t="s">
        <v>65</v>
      </c>
      <c r="C46" s="8">
        <v>2015</v>
      </c>
      <c r="D46" s="4">
        <v>3012696608.7830381</v>
      </c>
      <c r="E46" s="5">
        <v>23264999.243025076</v>
      </c>
      <c r="F46" s="5">
        <v>69964944.621930555</v>
      </c>
      <c r="G46" s="4">
        <v>39551830.515475594</v>
      </c>
      <c r="H46" s="5">
        <v>42024560.709721573</v>
      </c>
      <c r="I46" s="5">
        <v>13847187</v>
      </c>
      <c r="J46" s="5">
        <v>405480</v>
      </c>
      <c r="K46" s="5">
        <v>559325</v>
      </c>
      <c r="L46" s="5">
        <v>2570.6074129515691</v>
      </c>
    </row>
    <row r="47" spans="1:12" x14ac:dyDescent="0.3">
      <c r="A47" s="8">
        <v>98</v>
      </c>
      <c r="B47" s="3" t="s">
        <v>66</v>
      </c>
      <c r="C47" s="8">
        <v>2015</v>
      </c>
      <c r="D47" s="4">
        <v>783669899.82095802</v>
      </c>
      <c r="E47" s="5">
        <v>75029125.517352909</v>
      </c>
      <c r="F47" s="5">
        <v>15643316.075393606</v>
      </c>
      <c r="G47" s="4">
        <v>25780262.857682295</v>
      </c>
      <c r="H47" s="5">
        <v>15928675.294838769</v>
      </c>
      <c r="I47" s="5">
        <v>8424680</v>
      </c>
      <c r="J47" s="5">
        <v>316720</v>
      </c>
      <c r="K47" s="5">
        <v>145054</v>
      </c>
      <c r="L47" s="5">
        <v>971.8205254428749</v>
      </c>
    </row>
    <row r="48" spans="1:12" x14ac:dyDescent="0.3">
      <c r="A48" s="8">
        <v>99</v>
      </c>
      <c r="B48" s="3" t="s">
        <v>67</v>
      </c>
      <c r="C48" s="8">
        <v>2015</v>
      </c>
      <c r="D48" s="4">
        <v>1484363092.1658759</v>
      </c>
      <c r="E48" s="5">
        <v>41035151.539209031</v>
      </c>
      <c r="F48" s="5">
        <v>34588460.377986118</v>
      </c>
      <c r="G48" s="4">
        <v>28717268.324437261</v>
      </c>
      <c r="H48" s="5">
        <v>34153118.333917357</v>
      </c>
      <c r="I48" s="5">
        <v>9828598</v>
      </c>
      <c r="J48" s="5">
        <v>719799</v>
      </c>
      <c r="K48" s="5">
        <v>187022</v>
      </c>
      <c r="L48" s="5">
        <v>1607.5306838289519</v>
      </c>
    </row>
    <row r="49" spans="1:12" x14ac:dyDescent="0.3">
      <c r="A49" s="8">
        <v>100</v>
      </c>
      <c r="B49" s="3" t="s">
        <v>68</v>
      </c>
      <c r="C49" s="8">
        <v>2015</v>
      </c>
      <c r="D49" s="4">
        <v>2280554564.2332044</v>
      </c>
      <c r="E49" s="5">
        <v>89280026.000997439</v>
      </c>
      <c r="F49" s="5">
        <v>36932738.378938667</v>
      </c>
      <c r="G49" s="4">
        <v>43469340.061702378</v>
      </c>
      <c r="H49" s="5">
        <v>35768279.311627887</v>
      </c>
      <c r="I49" s="5">
        <v>13289770</v>
      </c>
      <c r="J49" s="5">
        <v>826001</v>
      </c>
      <c r="K49" s="5">
        <v>444172</v>
      </c>
      <c r="L49" s="5">
        <v>2842.2151383062869</v>
      </c>
    </row>
    <row r="50" spans="1:12" x14ac:dyDescent="0.3">
      <c r="A50" s="8">
        <v>101</v>
      </c>
      <c r="B50" s="3" t="s">
        <v>69</v>
      </c>
      <c r="C50" s="8">
        <v>2015</v>
      </c>
      <c r="D50" s="4">
        <v>2189200297.2129445</v>
      </c>
      <c r="E50" s="5">
        <v>101901661.09812045</v>
      </c>
      <c r="F50" s="5">
        <v>28313163.290488228</v>
      </c>
      <c r="G50" s="4">
        <v>66327602.810790852</v>
      </c>
      <c r="H50" s="5">
        <v>14407518.667417534</v>
      </c>
      <c r="I50" s="5">
        <v>11470311</v>
      </c>
      <c r="J50" s="5">
        <v>575374</v>
      </c>
      <c r="K50" s="5">
        <v>389373</v>
      </c>
      <c r="L50" s="5">
        <v>1491.7688080345965</v>
      </c>
    </row>
    <row r="51" spans="1:12" x14ac:dyDescent="0.3">
      <c r="A51" s="8">
        <v>105</v>
      </c>
      <c r="B51" s="3" t="s">
        <v>70</v>
      </c>
      <c r="C51" s="8">
        <v>2015</v>
      </c>
      <c r="D51" s="4">
        <v>35287495.067165077</v>
      </c>
      <c r="E51" s="5">
        <v>2498405.8218603665</v>
      </c>
      <c r="F51" s="5">
        <v>587971.32098463376</v>
      </c>
      <c r="G51" s="4">
        <v>1277888.5802603262</v>
      </c>
      <c r="H51" s="5">
        <v>1970654.5224534259</v>
      </c>
      <c r="I51" s="5">
        <v>96330</v>
      </c>
      <c r="J51" s="5">
        <v>7166</v>
      </c>
      <c r="K51" s="5">
        <v>5373</v>
      </c>
      <c r="L51" s="5">
        <v>24.171744715582886</v>
      </c>
    </row>
    <row r="52" spans="1:12" x14ac:dyDescent="0.3">
      <c r="A52" s="8">
        <v>107</v>
      </c>
      <c r="B52" s="3" t="s">
        <v>71</v>
      </c>
      <c r="C52" s="8">
        <v>2015</v>
      </c>
      <c r="D52" s="4">
        <v>1879812742.6190758</v>
      </c>
      <c r="E52" s="5">
        <v>83180894.819755897</v>
      </c>
      <c r="F52" s="5">
        <v>118001523.31290695</v>
      </c>
      <c r="G52" s="4">
        <v>40500557.666159324</v>
      </c>
      <c r="H52" s="5">
        <v>74444690.395666063</v>
      </c>
      <c r="I52" s="5">
        <v>4492267</v>
      </c>
      <c r="J52" s="5">
        <v>486503</v>
      </c>
      <c r="K52" s="5">
        <v>449020</v>
      </c>
      <c r="L52" s="5">
        <v>1738</v>
      </c>
    </row>
    <row r="53" spans="1:12" x14ac:dyDescent="0.3">
      <c r="A53" s="8">
        <v>108</v>
      </c>
      <c r="B53" s="3" t="s">
        <v>72</v>
      </c>
      <c r="C53" s="8">
        <v>2015</v>
      </c>
      <c r="D53" s="4">
        <v>3161403362.1090727</v>
      </c>
      <c r="E53" s="5">
        <v>172865837.83163646</v>
      </c>
      <c r="F53" s="5">
        <v>108347731.49466443</v>
      </c>
      <c r="G53" s="4">
        <v>35551481.509305716</v>
      </c>
      <c r="H53" s="5">
        <v>56288789.686935864</v>
      </c>
      <c r="I53" s="5">
        <v>21665971</v>
      </c>
      <c r="J53" s="5">
        <v>489601</v>
      </c>
      <c r="K53" s="5">
        <v>888023</v>
      </c>
      <c r="L53" s="5">
        <v>5003.1467758341514</v>
      </c>
    </row>
    <row r="54" spans="1:12" x14ac:dyDescent="0.3">
      <c r="A54" s="8">
        <v>114</v>
      </c>
      <c r="B54" s="3" t="s">
        <v>73</v>
      </c>
      <c r="C54" s="8">
        <v>2015</v>
      </c>
      <c r="D54" s="4">
        <v>734166534.44161308</v>
      </c>
      <c r="E54" s="5">
        <v>50793261.617918573</v>
      </c>
      <c r="F54" s="5">
        <v>15247505.05302749</v>
      </c>
      <c r="G54" s="4">
        <v>10361360.110058825</v>
      </c>
      <c r="H54" s="5">
        <v>17216399.422442853</v>
      </c>
      <c r="I54" s="5">
        <v>5549124</v>
      </c>
      <c r="J54" s="5">
        <v>69778</v>
      </c>
      <c r="K54" s="5">
        <v>180727</v>
      </c>
      <c r="L54" s="5">
        <v>833.42233591803927</v>
      </c>
    </row>
    <row r="55" spans="1:12" x14ac:dyDescent="0.3">
      <c r="A55" s="8">
        <v>115</v>
      </c>
      <c r="B55" s="3" t="s">
        <v>74</v>
      </c>
      <c r="C55" s="8">
        <v>2015</v>
      </c>
      <c r="D55" s="4">
        <v>3575745230.4003792</v>
      </c>
      <c r="E55" s="5">
        <v>182156979.23974562</v>
      </c>
      <c r="F55" s="5">
        <v>187388941.14081901</v>
      </c>
      <c r="G55" s="4">
        <v>119932959.9871901</v>
      </c>
      <c r="H55" s="5">
        <v>98143119.078290716</v>
      </c>
      <c r="I55" s="5">
        <v>15735269</v>
      </c>
      <c r="J55" s="5">
        <v>390145</v>
      </c>
      <c r="K55" s="5">
        <v>885400</v>
      </c>
      <c r="L55" s="5">
        <v>2508.9083729805011</v>
      </c>
    </row>
    <row r="56" spans="1:12" x14ac:dyDescent="0.3">
      <c r="A56" s="8">
        <v>117</v>
      </c>
      <c r="B56" s="3" t="s">
        <v>75</v>
      </c>
      <c r="C56" s="8">
        <v>2015</v>
      </c>
      <c r="D56" s="4">
        <v>8933358076.0621796</v>
      </c>
      <c r="E56" s="5">
        <v>228687314.92093301</v>
      </c>
      <c r="F56" s="5">
        <v>323250187.4130075</v>
      </c>
      <c r="G56" s="4">
        <v>225969269.59472853</v>
      </c>
      <c r="H56" s="5">
        <v>319570090.32808197</v>
      </c>
      <c r="I56" s="5">
        <v>13036719</v>
      </c>
      <c r="J56" s="5">
        <v>389575</v>
      </c>
      <c r="K56" s="5">
        <v>1290251</v>
      </c>
      <c r="L56" s="5">
        <v>6391.8913670897664</v>
      </c>
    </row>
    <row r="57" spans="1:12" x14ac:dyDescent="0.3">
      <c r="A57" s="8">
        <v>119</v>
      </c>
      <c r="B57" s="3" t="s">
        <v>76</v>
      </c>
      <c r="C57" s="8">
        <v>2015</v>
      </c>
      <c r="D57" s="4">
        <v>2732837617.7033215</v>
      </c>
      <c r="E57" s="5">
        <v>135497789.84549567</v>
      </c>
      <c r="F57" s="5">
        <v>24523332.196136922</v>
      </c>
      <c r="G57" s="4">
        <v>41812653.950374611</v>
      </c>
      <c r="H57" s="5">
        <v>49031866.601008587</v>
      </c>
      <c r="I57" s="5">
        <v>16563594</v>
      </c>
      <c r="J57" s="5">
        <v>866755</v>
      </c>
      <c r="K57" s="5">
        <v>461452</v>
      </c>
      <c r="L57" s="5">
        <v>3021.2292953911056</v>
      </c>
    </row>
    <row r="58" spans="1:12" x14ac:dyDescent="0.3">
      <c r="A58" s="8">
        <v>120</v>
      </c>
      <c r="B58" s="3" t="s">
        <v>77</v>
      </c>
      <c r="C58" s="8">
        <v>2015</v>
      </c>
      <c r="D58" s="4">
        <v>5233297374.4976616</v>
      </c>
      <c r="E58" s="5">
        <v>167389000.72707736</v>
      </c>
      <c r="F58" s="5">
        <v>130618935.20312011</v>
      </c>
      <c r="G58" s="4">
        <v>120013027.25379346</v>
      </c>
      <c r="H58" s="5">
        <v>60025519.134521082</v>
      </c>
      <c r="I58" s="5">
        <v>34619698</v>
      </c>
      <c r="J58" s="5">
        <v>633889</v>
      </c>
      <c r="K58" s="5">
        <v>1441799</v>
      </c>
      <c r="L58" s="5">
        <v>6533.4078299816756</v>
      </c>
    </row>
    <row r="59" spans="1:12" x14ac:dyDescent="0.3">
      <c r="A59" s="8">
        <v>121</v>
      </c>
      <c r="B59" s="3" t="s">
        <v>78</v>
      </c>
      <c r="C59" s="8">
        <v>2015</v>
      </c>
      <c r="D59" s="4">
        <v>1585708914.9728279</v>
      </c>
      <c r="E59" s="5">
        <v>55558361.943988197</v>
      </c>
      <c r="F59" s="5">
        <v>22477270.425985474</v>
      </c>
      <c r="G59" s="4">
        <v>31167437.822246447</v>
      </c>
      <c r="H59" s="5">
        <v>20955369.973088037</v>
      </c>
      <c r="I59" s="5">
        <v>6647300</v>
      </c>
      <c r="J59" s="5">
        <v>511595</v>
      </c>
      <c r="K59" s="5">
        <v>255036</v>
      </c>
      <c r="L59" s="5">
        <v>1323</v>
      </c>
    </row>
    <row r="60" spans="1:12" x14ac:dyDescent="0.3">
      <c r="A60" s="8">
        <v>123</v>
      </c>
      <c r="B60" s="3" t="s">
        <v>79</v>
      </c>
      <c r="C60" s="8">
        <v>2015</v>
      </c>
      <c r="D60" s="4">
        <v>62996482.438696653</v>
      </c>
      <c r="E60" s="5">
        <v>1871817.6589833645</v>
      </c>
      <c r="F60" s="5">
        <v>1037896.4741680578</v>
      </c>
      <c r="G60" s="4">
        <v>1518401.8361762941</v>
      </c>
      <c r="H60" s="5">
        <v>1514387.088580728</v>
      </c>
      <c r="I60" s="5">
        <v>166390</v>
      </c>
      <c r="J60" s="5">
        <v>15963</v>
      </c>
      <c r="K60" s="5">
        <v>13563</v>
      </c>
      <c r="L60" s="5">
        <v>35.830112874444339</v>
      </c>
    </row>
    <row r="61" spans="1:12" x14ac:dyDescent="0.3">
      <c r="A61" s="8">
        <v>126</v>
      </c>
      <c r="B61" s="3" t="s">
        <v>80</v>
      </c>
      <c r="C61" s="8">
        <v>2015</v>
      </c>
      <c r="D61" s="4">
        <v>3531536834.7326403</v>
      </c>
      <c r="E61" s="5">
        <v>227650852.80641821</v>
      </c>
      <c r="F61" s="5">
        <v>55726157.239533238</v>
      </c>
      <c r="G61" s="4">
        <v>55510005.24333676</v>
      </c>
      <c r="H61" s="5">
        <v>15482031.248948721</v>
      </c>
      <c r="I61" s="5">
        <v>24291651</v>
      </c>
      <c r="J61" s="5">
        <v>274395</v>
      </c>
      <c r="K61" s="5">
        <v>1037217</v>
      </c>
      <c r="L61" s="5">
        <v>3626.9171904871919</v>
      </c>
    </row>
    <row r="62" spans="1:12" x14ac:dyDescent="0.3">
      <c r="A62" s="8">
        <v>127</v>
      </c>
      <c r="B62" s="3" t="s">
        <v>81</v>
      </c>
      <c r="C62" s="8">
        <v>2015</v>
      </c>
      <c r="D62" s="4">
        <v>5304278779.7375002</v>
      </c>
      <c r="E62" s="5">
        <v>284217616.23161137</v>
      </c>
      <c r="F62" s="5">
        <v>308081248.61932027</v>
      </c>
      <c r="G62" s="4">
        <v>191738449.99621236</v>
      </c>
      <c r="H62" s="5">
        <v>59403736.299169958</v>
      </c>
      <c r="I62" s="5">
        <v>43415882</v>
      </c>
      <c r="J62" s="5">
        <v>758583</v>
      </c>
      <c r="K62" s="5">
        <v>1464072</v>
      </c>
      <c r="L62" s="5">
        <v>3034.1803495489803</v>
      </c>
    </row>
    <row r="63" spans="1:12" x14ac:dyDescent="0.3">
      <c r="A63" s="8">
        <v>130</v>
      </c>
      <c r="B63" s="3" t="s">
        <v>82</v>
      </c>
      <c r="C63" s="8">
        <v>2015</v>
      </c>
      <c r="D63" s="4">
        <v>4096621034.0657148</v>
      </c>
      <c r="E63" s="5">
        <v>246198566.10858744</v>
      </c>
      <c r="F63" s="5">
        <v>70105083.618533701</v>
      </c>
      <c r="G63" s="4">
        <v>75076585.744913727</v>
      </c>
      <c r="H63" s="5">
        <v>48255791.799496926</v>
      </c>
      <c r="I63" s="5">
        <v>26670394</v>
      </c>
      <c r="J63" s="5">
        <v>1119475</v>
      </c>
      <c r="K63" s="5">
        <v>820073</v>
      </c>
      <c r="L63" s="5">
        <v>6060.2663936589652</v>
      </c>
    </row>
    <row r="64" spans="1:12" x14ac:dyDescent="0.3">
      <c r="A64" s="8">
        <v>131</v>
      </c>
      <c r="B64" s="3" t="s">
        <v>83</v>
      </c>
      <c r="C64" s="8">
        <v>2015</v>
      </c>
      <c r="D64" s="4">
        <v>989814198.2087847</v>
      </c>
      <c r="E64" s="5">
        <v>46026530.546615109</v>
      </c>
      <c r="F64" s="5">
        <v>57459848.565738223</v>
      </c>
      <c r="G64" s="4">
        <v>51755914.715265013</v>
      </c>
      <c r="H64" s="5">
        <v>69823712.699617177</v>
      </c>
      <c r="I64" s="5">
        <v>4028328</v>
      </c>
      <c r="J64" s="5">
        <v>23239</v>
      </c>
      <c r="K64" s="5">
        <v>227968</v>
      </c>
      <c r="L64" s="5">
        <v>1282.7186610676808</v>
      </c>
    </row>
    <row r="65" spans="1:12" x14ac:dyDescent="0.3">
      <c r="A65" s="8">
        <v>132</v>
      </c>
      <c r="B65" s="3" t="s">
        <v>84</v>
      </c>
      <c r="C65" s="8">
        <v>2015</v>
      </c>
      <c r="D65" s="4">
        <v>855626207.41751993</v>
      </c>
      <c r="E65" s="5">
        <v>56015539.679161027</v>
      </c>
      <c r="F65" s="5">
        <v>24363766.131582577</v>
      </c>
      <c r="G65" s="4">
        <v>15904086.426885853</v>
      </c>
      <c r="H65" s="5">
        <v>17571949.342642069</v>
      </c>
      <c r="I65" s="5">
        <v>4593604</v>
      </c>
      <c r="J65" s="5">
        <v>738444</v>
      </c>
      <c r="K65" s="5">
        <v>130822</v>
      </c>
      <c r="L65" s="5">
        <v>877.96504135891541</v>
      </c>
    </row>
    <row r="66" spans="1:12" x14ac:dyDescent="0.3">
      <c r="A66" s="8">
        <v>134</v>
      </c>
      <c r="B66" s="3" t="s">
        <v>85</v>
      </c>
      <c r="C66" s="8">
        <v>2015</v>
      </c>
      <c r="D66" s="4">
        <v>10276703280.151302</v>
      </c>
      <c r="E66" s="5">
        <v>316152067.43234921</v>
      </c>
      <c r="F66" s="5">
        <v>235359541.51954594</v>
      </c>
      <c r="G66" s="4">
        <v>208473271.93711689</v>
      </c>
      <c r="H66" s="5">
        <v>58637281.507479101</v>
      </c>
      <c r="I66" s="5">
        <v>54641212</v>
      </c>
      <c r="J66" s="5">
        <v>4298494</v>
      </c>
      <c r="K66" s="5">
        <v>1812975</v>
      </c>
      <c r="L66" s="5">
        <v>9231.5494637035208</v>
      </c>
    </row>
    <row r="67" spans="1:12" x14ac:dyDescent="0.3">
      <c r="A67" s="8">
        <v>135</v>
      </c>
      <c r="B67" s="3" t="s">
        <v>86</v>
      </c>
      <c r="C67" s="8">
        <v>2015</v>
      </c>
      <c r="D67" s="4">
        <v>6338431987.4020309</v>
      </c>
      <c r="E67" s="5">
        <v>422261253.214396</v>
      </c>
      <c r="F67" s="5">
        <v>223004456.99523255</v>
      </c>
      <c r="G67" s="4">
        <v>231619287.90016836</v>
      </c>
      <c r="H67" s="5">
        <v>129833728.25678816</v>
      </c>
      <c r="I67" s="5">
        <v>38002064</v>
      </c>
      <c r="J67" s="5">
        <v>2268368</v>
      </c>
      <c r="K67" s="5">
        <v>1601219</v>
      </c>
      <c r="L67" s="5">
        <v>8069.3447574476841</v>
      </c>
    </row>
    <row r="68" spans="1:12" x14ac:dyDescent="0.3">
      <c r="A68" s="8">
        <v>136</v>
      </c>
      <c r="B68" s="3" t="s">
        <v>87</v>
      </c>
      <c r="C68" s="8">
        <v>2015</v>
      </c>
      <c r="D68" s="4">
        <v>3603024499.4296741</v>
      </c>
      <c r="E68" s="5">
        <v>22021260.883659888</v>
      </c>
      <c r="F68" s="5">
        <v>69768834.070230559</v>
      </c>
      <c r="G68" s="4">
        <v>45106469.212719679</v>
      </c>
      <c r="H68" s="5">
        <v>46142580.081548624</v>
      </c>
      <c r="I68" s="5">
        <v>13592363</v>
      </c>
      <c r="J68" s="5">
        <v>405478</v>
      </c>
      <c r="K68" s="5">
        <v>587614</v>
      </c>
      <c r="L68" s="5">
        <v>2526.88034291849</v>
      </c>
    </row>
    <row r="69" spans="1:12" x14ac:dyDescent="0.3">
      <c r="A69" s="8">
        <v>137</v>
      </c>
      <c r="B69" s="3" t="s">
        <v>88</v>
      </c>
      <c r="C69" s="8">
        <v>2015</v>
      </c>
      <c r="D69" s="4">
        <v>641615324.4560132</v>
      </c>
      <c r="E69" s="5">
        <v>35981072.482062809</v>
      </c>
      <c r="F69" s="5">
        <v>17379001.112706892</v>
      </c>
      <c r="G69" s="4">
        <v>12072331.063063666</v>
      </c>
      <c r="H69" s="5">
        <v>11375157.609416097</v>
      </c>
      <c r="I69" s="5">
        <v>4526159</v>
      </c>
      <c r="J69" s="5">
        <v>108690</v>
      </c>
      <c r="K69" s="5">
        <v>163171</v>
      </c>
      <c r="L69" s="5">
        <v>1018</v>
      </c>
    </row>
    <row r="70" spans="1:12" x14ac:dyDescent="0.3">
      <c r="A70" s="8">
        <v>138</v>
      </c>
      <c r="B70" s="3" t="s">
        <v>89</v>
      </c>
      <c r="C70" s="8">
        <v>2015</v>
      </c>
      <c r="D70" s="4">
        <v>8277373649.8227825</v>
      </c>
      <c r="E70" s="5">
        <v>493316305.54825848</v>
      </c>
      <c r="F70" s="5">
        <v>205870079.38287699</v>
      </c>
      <c r="G70" s="4">
        <v>164690711.57894361</v>
      </c>
      <c r="H70" s="5">
        <v>145425739.48010346</v>
      </c>
      <c r="I70" s="5">
        <v>36981131</v>
      </c>
      <c r="J70" s="5">
        <v>2458161</v>
      </c>
      <c r="K70" s="5">
        <v>1418570</v>
      </c>
      <c r="L70" s="5">
        <v>7651.0295674488061</v>
      </c>
    </row>
    <row r="71" spans="1:12" x14ac:dyDescent="0.3">
      <c r="A71" s="8">
        <v>141</v>
      </c>
      <c r="B71" s="3" t="s">
        <v>90</v>
      </c>
      <c r="C71" s="8">
        <v>2015</v>
      </c>
      <c r="D71" s="4">
        <v>4241300359.8642139</v>
      </c>
      <c r="E71" s="5">
        <v>255047116.90768218</v>
      </c>
      <c r="F71" s="5">
        <v>75377877.508296728</v>
      </c>
      <c r="G71" s="4">
        <v>99454185.048975527</v>
      </c>
      <c r="H71" s="5">
        <v>76436471.950380817</v>
      </c>
      <c r="I71" s="5">
        <v>17696386</v>
      </c>
      <c r="J71" s="5">
        <v>1166122</v>
      </c>
      <c r="K71" s="5">
        <v>848564</v>
      </c>
      <c r="L71" s="5">
        <v>3352.6179188745377</v>
      </c>
    </row>
    <row r="72" spans="1:12" x14ac:dyDescent="0.3">
      <c r="A72" s="8">
        <v>142</v>
      </c>
      <c r="B72" s="3" t="s">
        <v>91</v>
      </c>
      <c r="C72" s="8">
        <v>2015</v>
      </c>
      <c r="D72" s="4">
        <v>1842825704.505599</v>
      </c>
      <c r="E72" s="5">
        <v>97644640.163096756</v>
      </c>
      <c r="F72" s="5">
        <v>32242631.598118681</v>
      </c>
      <c r="G72" s="4">
        <v>31900775.650601942</v>
      </c>
      <c r="H72" s="5">
        <v>5292544.9738035649</v>
      </c>
      <c r="I72" s="5">
        <v>10616310</v>
      </c>
      <c r="J72" s="5">
        <v>168154</v>
      </c>
      <c r="K72" s="5">
        <v>398601</v>
      </c>
      <c r="L72" s="5">
        <v>3120.0541155278352</v>
      </c>
    </row>
    <row r="73" spans="1:12" x14ac:dyDescent="0.3">
      <c r="A73" s="8">
        <v>143</v>
      </c>
      <c r="B73" s="3" t="s">
        <v>92</v>
      </c>
      <c r="C73" s="8">
        <v>2015</v>
      </c>
      <c r="D73" s="4">
        <v>6989621879.8634472</v>
      </c>
      <c r="E73" s="5">
        <v>231526272.6234383</v>
      </c>
      <c r="F73" s="5">
        <v>131940952.54607451</v>
      </c>
      <c r="G73" s="4">
        <v>126895930.10462478</v>
      </c>
      <c r="H73" s="5">
        <v>121380605.02222589</v>
      </c>
      <c r="I73" s="5">
        <v>25987432</v>
      </c>
      <c r="J73" s="5">
        <v>912910</v>
      </c>
      <c r="K73" s="5">
        <v>817447</v>
      </c>
      <c r="L73" s="5">
        <v>6042</v>
      </c>
    </row>
    <row r="74" spans="1:12" x14ac:dyDescent="0.3">
      <c r="A74" s="8">
        <v>144</v>
      </c>
      <c r="B74" s="3" t="s">
        <v>93</v>
      </c>
      <c r="C74" s="8">
        <v>2015</v>
      </c>
      <c r="D74" s="4">
        <v>3984772890.1771054</v>
      </c>
      <c r="E74" s="5">
        <v>232982617.0022524</v>
      </c>
      <c r="F74" s="5">
        <v>54189093.735491887</v>
      </c>
      <c r="G74" s="4">
        <v>93355889.79903008</v>
      </c>
      <c r="H74" s="5">
        <v>43021608.794468679</v>
      </c>
      <c r="I74" s="5">
        <v>27820955</v>
      </c>
      <c r="J74" s="5">
        <v>1212627</v>
      </c>
      <c r="K74" s="5">
        <v>804330</v>
      </c>
      <c r="L74" s="5">
        <v>4805.9913103342324</v>
      </c>
    </row>
    <row r="75" spans="1:12" x14ac:dyDescent="0.3">
      <c r="A75" s="8">
        <v>145</v>
      </c>
      <c r="B75" s="3" t="s">
        <v>94</v>
      </c>
      <c r="C75" s="8">
        <v>2015</v>
      </c>
      <c r="D75" s="4">
        <v>4454044460.2197456</v>
      </c>
      <c r="E75" s="5">
        <v>306827646.7033639</v>
      </c>
      <c r="F75" s="5">
        <v>161334559.61319685</v>
      </c>
      <c r="G75" s="4">
        <v>93121767.531729922</v>
      </c>
      <c r="H75" s="5">
        <v>87466439.08456704</v>
      </c>
      <c r="I75" s="5">
        <v>28699558</v>
      </c>
      <c r="J75" s="5">
        <v>1761473</v>
      </c>
      <c r="K75" s="5">
        <v>1423809</v>
      </c>
      <c r="L75" s="5">
        <v>5450.1210441346675</v>
      </c>
    </row>
    <row r="76" spans="1:12" x14ac:dyDescent="0.3">
      <c r="A76" s="8">
        <v>146</v>
      </c>
      <c r="B76" s="3" t="s">
        <v>95</v>
      </c>
      <c r="C76" s="8">
        <v>2015</v>
      </c>
      <c r="D76" s="4">
        <v>2262100510.3229799</v>
      </c>
      <c r="E76" s="5">
        <v>145983421.07138744</v>
      </c>
      <c r="F76" s="5">
        <v>55827277.936553895</v>
      </c>
      <c r="G76" s="4">
        <v>66633530.357670404</v>
      </c>
      <c r="H76" s="5">
        <v>56377973.383100793</v>
      </c>
      <c r="I76" s="5">
        <v>7926556</v>
      </c>
      <c r="J76" s="5">
        <v>255592</v>
      </c>
      <c r="K76" s="5">
        <v>504071</v>
      </c>
      <c r="L76" s="5">
        <v>1473.2736670191202</v>
      </c>
    </row>
    <row r="77" spans="1:12" x14ac:dyDescent="0.3">
      <c r="A77" s="8">
        <v>147</v>
      </c>
      <c r="B77" s="3" t="s">
        <v>96</v>
      </c>
      <c r="C77" s="8">
        <v>2015</v>
      </c>
      <c r="D77" s="4">
        <v>1972907131.8335352</v>
      </c>
      <c r="E77" s="5">
        <v>82603958.999212429</v>
      </c>
      <c r="F77" s="5">
        <v>24659039.805854082</v>
      </c>
      <c r="G77" s="4">
        <v>22649902.431180626</v>
      </c>
      <c r="H77" s="5">
        <v>25266107.91681084</v>
      </c>
      <c r="I77" s="5">
        <v>8986070</v>
      </c>
      <c r="J77" s="5">
        <v>672518</v>
      </c>
      <c r="K77" s="5">
        <v>514899</v>
      </c>
      <c r="L77" s="5">
        <v>1553.0656475810042</v>
      </c>
    </row>
    <row r="78" spans="1:12" x14ac:dyDescent="0.3">
      <c r="A78" s="8">
        <v>148</v>
      </c>
      <c r="B78" s="3" t="s">
        <v>97</v>
      </c>
      <c r="C78" s="8">
        <v>2015</v>
      </c>
      <c r="D78" s="4">
        <v>2458538634.5013032</v>
      </c>
      <c r="E78" s="5">
        <v>145335887.3919436</v>
      </c>
      <c r="F78" s="5">
        <v>57342196.895877071</v>
      </c>
      <c r="G78" s="4">
        <v>67586679.371218711</v>
      </c>
      <c r="H78" s="5">
        <v>23311099.613125298</v>
      </c>
      <c r="I78" s="5">
        <v>17905328</v>
      </c>
      <c r="J78" s="5">
        <v>629631</v>
      </c>
      <c r="K78" s="5">
        <v>544111</v>
      </c>
      <c r="L78" s="5">
        <v>3948.8452208790295</v>
      </c>
    </row>
    <row r="79" spans="1:12" x14ac:dyDescent="0.3">
      <c r="A79" s="8">
        <v>149</v>
      </c>
      <c r="B79" s="3" t="s">
        <v>98</v>
      </c>
      <c r="C79" s="8">
        <v>2015</v>
      </c>
      <c r="D79" s="4">
        <v>8887746368.6712494</v>
      </c>
      <c r="E79" s="5">
        <v>361812400.8464669</v>
      </c>
      <c r="F79" s="5">
        <v>490407659.60274565</v>
      </c>
      <c r="G79" s="4">
        <v>164244095.9408049</v>
      </c>
      <c r="H79" s="5">
        <v>179550799.5792937</v>
      </c>
      <c r="I79" s="5">
        <v>41724463</v>
      </c>
      <c r="J79" s="5">
        <v>1115712</v>
      </c>
      <c r="K79" s="5">
        <v>2216274</v>
      </c>
      <c r="L79" s="5">
        <v>8876.1841456385773</v>
      </c>
    </row>
    <row r="80" spans="1:12" x14ac:dyDescent="0.3">
      <c r="A80" s="8">
        <v>150</v>
      </c>
      <c r="B80" s="3" t="s">
        <v>99</v>
      </c>
      <c r="C80" s="8">
        <v>2015</v>
      </c>
      <c r="D80" s="4">
        <v>4129218629.4088326</v>
      </c>
      <c r="E80" s="5">
        <v>200476886.28341809</v>
      </c>
      <c r="F80" s="5">
        <v>175187371.33936873</v>
      </c>
      <c r="G80" s="4">
        <v>88350796.640604451</v>
      </c>
      <c r="H80" s="5">
        <v>58272389.1087882</v>
      </c>
      <c r="I80" s="5">
        <v>20509764</v>
      </c>
      <c r="J80" s="5">
        <v>1455855</v>
      </c>
      <c r="K80" s="5">
        <v>1103635</v>
      </c>
      <c r="L80" s="5">
        <v>3081.4080677715438</v>
      </c>
    </row>
    <row r="81" spans="1:12" x14ac:dyDescent="0.3">
      <c r="A81" s="8">
        <v>151</v>
      </c>
      <c r="B81" s="3" t="s">
        <v>100</v>
      </c>
      <c r="C81" s="8">
        <v>2015</v>
      </c>
      <c r="D81" s="4">
        <v>1636683479.6364722</v>
      </c>
      <c r="E81" s="5">
        <v>69292850.492825732</v>
      </c>
      <c r="F81" s="5">
        <v>96938925.656375065</v>
      </c>
      <c r="G81" s="4">
        <v>57023419.48766683</v>
      </c>
      <c r="H81" s="5">
        <v>50896954.705864094</v>
      </c>
      <c r="I81" s="5">
        <v>7126829</v>
      </c>
      <c r="J81" s="5">
        <v>369552</v>
      </c>
      <c r="K81" s="5">
        <v>373848</v>
      </c>
      <c r="L81" s="5">
        <v>1501.4632170871203</v>
      </c>
    </row>
    <row r="82" spans="1:12" x14ac:dyDescent="0.3">
      <c r="A82" s="8">
        <v>152</v>
      </c>
      <c r="B82" s="3" t="s">
        <v>101</v>
      </c>
      <c r="C82" s="8">
        <v>2015</v>
      </c>
      <c r="D82" s="4">
        <v>291011752.94649643</v>
      </c>
      <c r="E82" s="5">
        <v>11554511.192431826</v>
      </c>
      <c r="F82" s="5">
        <v>14382231.334597386</v>
      </c>
      <c r="G82" s="4">
        <v>16443032.040213175</v>
      </c>
      <c r="H82" s="5">
        <v>19335774.66799812</v>
      </c>
      <c r="I82" s="5">
        <v>1631351</v>
      </c>
      <c r="J82" s="5">
        <v>62638</v>
      </c>
      <c r="K82" s="5">
        <v>72871</v>
      </c>
      <c r="L82" s="5">
        <v>396</v>
      </c>
    </row>
    <row r="83" spans="1:12" x14ac:dyDescent="0.3">
      <c r="A83" s="8">
        <v>155</v>
      </c>
      <c r="B83" s="3" t="s">
        <v>102</v>
      </c>
      <c r="C83" s="8">
        <v>2015</v>
      </c>
      <c r="D83" s="4">
        <v>5559323169.3503361</v>
      </c>
      <c r="E83" s="5">
        <v>363247108.76127231</v>
      </c>
      <c r="F83" s="5">
        <v>238574435.2696248</v>
      </c>
      <c r="G83" s="4">
        <v>132464116.56923127</v>
      </c>
      <c r="H83" s="5">
        <v>340267784.78041977</v>
      </c>
      <c r="I83" s="5">
        <v>16267013</v>
      </c>
      <c r="J83" s="5">
        <v>1544260</v>
      </c>
      <c r="K83" s="5">
        <v>1416661</v>
      </c>
      <c r="L83" s="5">
        <v>2421.9490413951439</v>
      </c>
    </row>
    <row r="84" spans="1:12" x14ac:dyDescent="0.3">
      <c r="A84" s="8">
        <v>157</v>
      </c>
      <c r="B84" s="3" t="s">
        <v>103</v>
      </c>
      <c r="C84" s="8">
        <v>2015</v>
      </c>
      <c r="D84" s="4">
        <v>1956822245.7210767</v>
      </c>
      <c r="E84" s="5">
        <v>74619928.133914754</v>
      </c>
      <c r="F84" s="5">
        <v>22927307.086574234</v>
      </c>
      <c r="G84" s="4">
        <v>23832469.507288031</v>
      </c>
      <c r="H84" s="5">
        <v>22202258.466710731</v>
      </c>
      <c r="I84" s="5">
        <v>8246176</v>
      </c>
      <c r="J84" s="5">
        <v>460845</v>
      </c>
      <c r="K84" s="5">
        <v>334293</v>
      </c>
      <c r="L84" s="5">
        <v>1589.961671233795</v>
      </c>
    </row>
    <row r="85" spans="1:12" x14ac:dyDescent="0.3">
      <c r="A85" s="8">
        <v>159</v>
      </c>
      <c r="B85" s="3" t="s">
        <v>104</v>
      </c>
      <c r="C85" s="8">
        <v>2015</v>
      </c>
      <c r="D85" s="4">
        <v>4126549105.9836693</v>
      </c>
      <c r="E85" s="5">
        <v>151103974.35726213</v>
      </c>
      <c r="F85" s="5">
        <v>67104300.606308214</v>
      </c>
      <c r="G85" s="4">
        <v>62298544.21292755</v>
      </c>
      <c r="H85" s="5">
        <v>66948192.027946353</v>
      </c>
      <c r="I85" s="5">
        <v>22172583</v>
      </c>
      <c r="J85" s="5">
        <v>1062512</v>
      </c>
      <c r="K85" s="5">
        <v>694838</v>
      </c>
      <c r="L85" s="5">
        <v>4777.4685441254242</v>
      </c>
    </row>
    <row r="86" spans="1:12" x14ac:dyDescent="0.3">
      <c r="A86" s="8">
        <v>161</v>
      </c>
      <c r="B86" s="3" t="s">
        <v>105</v>
      </c>
      <c r="C86" s="8">
        <v>2015</v>
      </c>
      <c r="D86" s="4">
        <v>20156026361.481895</v>
      </c>
      <c r="E86" s="5">
        <v>1242196606.2160461</v>
      </c>
      <c r="F86" s="5">
        <v>809739789.63260162</v>
      </c>
      <c r="G86" s="4">
        <v>484576442.22048593</v>
      </c>
      <c r="H86" s="5">
        <v>767604468.6404413</v>
      </c>
      <c r="I86" s="5">
        <v>86463471</v>
      </c>
      <c r="J86" s="5">
        <v>3360028</v>
      </c>
      <c r="K86" s="5">
        <v>5019913</v>
      </c>
      <c r="L86" s="5">
        <v>21453.053958309534</v>
      </c>
    </row>
    <row r="87" spans="1:12" x14ac:dyDescent="0.3">
      <c r="A87" s="8">
        <v>163</v>
      </c>
      <c r="B87" s="3" t="s">
        <v>106</v>
      </c>
      <c r="C87" s="8">
        <v>2015</v>
      </c>
      <c r="D87" s="4">
        <v>916047981.17204654</v>
      </c>
      <c r="E87" s="5">
        <v>25446009.57338981</v>
      </c>
      <c r="F87" s="5">
        <v>15951844.676235981</v>
      </c>
      <c r="G87" s="4">
        <v>16537267.495218279</v>
      </c>
      <c r="H87" s="5">
        <v>10108544.688487787</v>
      </c>
      <c r="I87" s="5">
        <v>5458157</v>
      </c>
      <c r="J87" s="5">
        <v>261039</v>
      </c>
      <c r="K87" s="5">
        <v>147771</v>
      </c>
      <c r="L87" s="5">
        <v>1154.0057259349865</v>
      </c>
    </row>
    <row r="88" spans="1:12" x14ac:dyDescent="0.3">
      <c r="A88" s="8">
        <v>164</v>
      </c>
      <c r="B88" s="3" t="s">
        <v>107</v>
      </c>
      <c r="C88" s="8">
        <v>2015</v>
      </c>
      <c r="D88" s="4">
        <v>2496500582.2509246</v>
      </c>
      <c r="E88" s="5">
        <v>126282376.79743195</v>
      </c>
      <c r="F88" s="5">
        <v>44562719.316773385</v>
      </c>
      <c r="G88" s="4">
        <v>83411579.50961931</v>
      </c>
      <c r="H88" s="5">
        <v>24354367.480470404</v>
      </c>
      <c r="I88" s="5">
        <v>17862612</v>
      </c>
      <c r="J88" s="5">
        <v>528659</v>
      </c>
      <c r="K88" s="5">
        <v>529818</v>
      </c>
      <c r="L88" s="5">
        <v>3413.3008936589563</v>
      </c>
    </row>
    <row r="89" spans="1:12" x14ac:dyDescent="0.3">
      <c r="A89" s="8">
        <v>166</v>
      </c>
      <c r="B89" s="3" t="s">
        <v>108</v>
      </c>
      <c r="C89" s="8">
        <v>2015</v>
      </c>
      <c r="D89" s="4">
        <v>2457113622.3627806</v>
      </c>
      <c r="E89" s="5">
        <v>97570571.635554373</v>
      </c>
      <c r="F89" s="5">
        <v>38197796.087287821</v>
      </c>
      <c r="G89" s="4">
        <v>45856309.119564503</v>
      </c>
      <c r="H89" s="5">
        <v>27465942.541942105</v>
      </c>
      <c r="I89" s="5">
        <v>19127404</v>
      </c>
      <c r="J89" s="5">
        <v>802249</v>
      </c>
      <c r="K89" s="5">
        <v>387437</v>
      </c>
      <c r="L89" s="5">
        <v>3202.6551913702624</v>
      </c>
    </row>
    <row r="90" spans="1:12" x14ac:dyDescent="0.3">
      <c r="A90" s="8">
        <v>167</v>
      </c>
      <c r="B90" s="3" t="s">
        <v>109</v>
      </c>
      <c r="C90" s="8">
        <v>2015</v>
      </c>
      <c r="D90" s="4">
        <v>46476177.858279653</v>
      </c>
      <c r="E90" s="5">
        <v>4725511.7463147743</v>
      </c>
      <c r="F90" s="5">
        <v>1930144.6599287884</v>
      </c>
      <c r="G90" s="4">
        <v>1675616.0103156753</v>
      </c>
      <c r="H90" s="5">
        <v>3135771.2337116227</v>
      </c>
      <c r="I90" s="5">
        <v>788342</v>
      </c>
      <c r="J90" s="5">
        <v>13612</v>
      </c>
      <c r="K90" s="5">
        <v>14704</v>
      </c>
      <c r="L90" s="5">
        <v>123</v>
      </c>
    </row>
    <row r="91" spans="1:12" x14ac:dyDescent="0.3">
      <c r="A91" s="8">
        <v>170</v>
      </c>
      <c r="B91" s="3" t="s">
        <v>110</v>
      </c>
      <c r="C91" s="8">
        <v>2015</v>
      </c>
      <c r="D91" s="4">
        <v>2339410851.9153671</v>
      </c>
      <c r="E91" s="5">
        <v>114711773.55255744</v>
      </c>
      <c r="F91" s="5">
        <v>78241962.766344756</v>
      </c>
      <c r="G91" s="4">
        <v>49199523.166897349</v>
      </c>
      <c r="H91" s="5">
        <v>54242666.352010667</v>
      </c>
      <c r="I91" s="5">
        <v>19006474</v>
      </c>
      <c r="J91" s="5">
        <v>1099589</v>
      </c>
      <c r="K91" s="5">
        <v>718712</v>
      </c>
      <c r="L91" s="5">
        <v>3758.4865224521795</v>
      </c>
    </row>
    <row r="92" spans="1:12" x14ac:dyDescent="0.3">
      <c r="A92" s="8">
        <v>175</v>
      </c>
      <c r="B92" s="3" t="s">
        <v>111</v>
      </c>
      <c r="C92" s="8">
        <v>2015</v>
      </c>
      <c r="D92" s="4">
        <v>1288489775.9853773</v>
      </c>
      <c r="E92" s="5">
        <v>72470594.965873823</v>
      </c>
      <c r="F92" s="5">
        <v>23663394.313547153</v>
      </c>
      <c r="G92" s="4">
        <v>18683432.346960846</v>
      </c>
      <c r="H92" s="5">
        <v>4789287.080924347</v>
      </c>
      <c r="I92" s="5">
        <v>10454511</v>
      </c>
      <c r="J92" s="5">
        <v>231548</v>
      </c>
      <c r="K92" s="5">
        <v>308152</v>
      </c>
      <c r="L92" s="5">
        <v>1461.4385938348239</v>
      </c>
    </row>
    <row r="93" spans="1:12" x14ac:dyDescent="0.3">
      <c r="A93" s="8">
        <v>176</v>
      </c>
      <c r="B93" s="3" t="s">
        <v>112</v>
      </c>
      <c r="C93" s="8">
        <v>2015</v>
      </c>
      <c r="D93" s="4">
        <v>2026184517.6649852</v>
      </c>
      <c r="E93" s="5">
        <v>78525486.092805833</v>
      </c>
      <c r="F93" s="5">
        <v>37600403.423028603</v>
      </c>
      <c r="G93" s="4">
        <v>19507966.635312654</v>
      </c>
      <c r="H93" s="5">
        <v>23355521.715673227</v>
      </c>
      <c r="I93" s="5">
        <v>9053069</v>
      </c>
      <c r="J93" s="5">
        <v>809142</v>
      </c>
      <c r="K93" s="5">
        <v>417174</v>
      </c>
      <c r="L93" s="5">
        <v>1447.8179131890711</v>
      </c>
    </row>
    <row r="94" spans="1:12" x14ac:dyDescent="0.3">
      <c r="A94" s="8">
        <v>177</v>
      </c>
      <c r="B94" s="3" t="s">
        <v>113</v>
      </c>
      <c r="C94" s="8">
        <v>2015</v>
      </c>
      <c r="D94" s="4">
        <v>6821216275.039217</v>
      </c>
      <c r="E94" s="5">
        <v>161217716.89282861</v>
      </c>
      <c r="F94" s="5">
        <v>161525315.74448892</v>
      </c>
      <c r="G94" s="4">
        <v>143364152.7930631</v>
      </c>
      <c r="H94" s="5">
        <v>111295949.04430194</v>
      </c>
      <c r="I94" s="5">
        <v>35875728</v>
      </c>
      <c r="J94" s="5">
        <v>1634326</v>
      </c>
      <c r="K94" s="5">
        <v>1203552</v>
      </c>
      <c r="L94" s="5">
        <v>6401.501952231326</v>
      </c>
    </row>
    <row r="95" spans="1:12" x14ac:dyDescent="0.3">
      <c r="A95" s="8">
        <v>178</v>
      </c>
      <c r="B95" s="3" t="s">
        <v>114</v>
      </c>
      <c r="C95" s="8">
        <v>2015</v>
      </c>
      <c r="D95" s="4">
        <v>520451982.71912295</v>
      </c>
      <c r="E95" s="5">
        <v>23089199.404394608</v>
      </c>
      <c r="F95" s="5">
        <v>9003741.8467671424</v>
      </c>
      <c r="G95" s="4">
        <v>12190009.483170273</v>
      </c>
      <c r="H95" s="5">
        <v>5504164.6558531057</v>
      </c>
      <c r="I95" s="5">
        <v>4033290</v>
      </c>
      <c r="J95" s="5">
        <v>133217</v>
      </c>
      <c r="K95" s="5">
        <v>138606</v>
      </c>
      <c r="L95" s="5">
        <v>628.35075527478318</v>
      </c>
    </row>
    <row r="96" spans="1:12" x14ac:dyDescent="0.3">
      <c r="A96" s="8">
        <v>179</v>
      </c>
      <c r="B96" s="3" t="s">
        <v>115</v>
      </c>
      <c r="C96" s="8">
        <v>2015</v>
      </c>
      <c r="D96" s="4">
        <v>1375182479.8140986</v>
      </c>
      <c r="E96" s="5">
        <v>86068642.979076236</v>
      </c>
      <c r="F96" s="5">
        <v>98108344.082656428</v>
      </c>
      <c r="G96" s="4">
        <v>99641618.684386194</v>
      </c>
      <c r="H96" s="5">
        <v>39134090.613813445</v>
      </c>
      <c r="I96" s="5">
        <v>5450238</v>
      </c>
      <c r="J96" s="5">
        <v>213470</v>
      </c>
      <c r="K96" s="5">
        <v>332221</v>
      </c>
      <c r="L96" s="5">
        <v>1241</v>
      </c>
    </row>
    <row r="97" spans="1:12" x14ac:dyDescent="0.3">
      <c r="A97" s="8">
        <v>181</v>
      </c>
      <c r="B97" s="3" t="s">
        <v>116</v>
      </c>
      <c r="C97" s="8">
        <v>2015</v>
      </c>
      <c r="D97" s="4">
        <v>226400748.54526037</v>
      </c>
      <c r="E97" s="5">
        <v>7599374.7182594528</v>
      </c>
      <c r="F97" s="5">
        <v>6847780.2363770828</v>
      </c>
      <c r="G97" s="4">
        <v>13178236.872309843</v>
      </c>
      <c r="H97" s="5">
        <v>8746921.3220017813</v>
      </c>
      <c r="I97" s="5">
        <v>782686</v>
      </c>
      <c r="J97" s="5">
        <v>35225</v>
      </c>
      <c r="K97" s="5">
        <v>51942</v>
      </c>
      <c r="L97" s="5">
        <v>94.893587200936182</v>
      </c>
    </row>
    <row r="98" spans="1:12" x14ac:dyDescent="0.3">
      <c r="A98" s="8">
        <v>182</v>
      </c>
      <c r="B98" s="3" t="s">
        <v>117</v>
      </c>
      <c r="C98" s="8">
        <v>2015</v>
      </c>
      <c r="D98" s="4">
        <v>1621086633.1869459</v>
      </c>
      <c r="E98" s="5">
        <v>73748437.163019478</v>
      </c>
      <c r="F98" s="5">
        <v>52941933.998174496</v>
      </c>
      <c r="G98" s="4">
        <v>29535579.929839097</v>
      </c>
      <c r="H98" s="5">
        <v>38894623.760155305</v>
      </c>
      <c r="I98" s="5">
        <v>7970618</v>
      </c>
      <c r="J98" s="5">
        <v>391276</v>
      </c>
      <c r="K98" s="5">
        <v>318158</v>
      </c>
      <c r="L98" s="5">
        <v>1754.114962816474</v>
      </c>
    </row>
    <row r="99" spans="1:12" x14ac:dyDescent="0.3">
      <c r="A99" s="8">
        <v>187</v>
      </c>
      <c r="B99" s="3" t="s">
        <v>118</v>
      </c>
      <c r="C99" s="8">
        <v>2015</v>
      </c>
      <c r="D99" s="4">
        <v>1948004785.4022617</v>
      </c>
      <c r="E99" s="5">
        <v>71861037.727639243</v>
      </c>
      <c r="F99" s="5">
        <v>44551833.922565818</v>
      </c>
      <c r="G99" s="4">
        <v>35174666.022744104</v>
      </c>
      <c r="H99" s="5">
        <v>35959043.272374332</v>
      </c>
      <c r="I99" s="5">
        <v>8615654</v>
      </c>
      <c r="J99" s="5">
        <v>543090</v>
      </c>
      <c r="K99" s="5">
        <v>373614</v>
      </c>
      <c r="L99" s="5">
        <v>1201.9704229419904</v>
      </c>
    </row>
    <row r="100" spans="1:12" x14ac:dyDescent="0.3">
      <c r="A100" s="8">
        <v>188</v>
      </c>
      <c r="B100" s="3" t="s">
        <v>119</v>
      </c>
      <c r="C100" s="8">
        <v>2015</v>
      </c>
      <c r="D100" s="4">
        <v>2750676372.5203753</v>
      </c>
      <c r="E100" s="5">
        <v>43542770.753455818</v>
      </c>
      <c r="F100" s="5">
        <v>60821196.967961095</v>
      </c>
      <c r="G100" s="4">
        <v>53337262.441901594</v>
      </c>
      <c r="H100" s="5">
        <v>35157856.632997014</v>
      </c>
      <c r="I100" s="5">
        <v>20049145</v>
      </c>
      <c r="J100" s="5">
        <v>450963</v>
      </c>
      <c r="K100" s="5">
        <v>721796</v>
      </c>
      <c r="L100" s="5">
        <v>4004.4225310193269</v>
      </c>
    </row>
    <row r="101" spans="1:12" x14ac:dyDescent="0.3">
      <c r="A101" s="8">
        <v>190</v>
      </c>
      <c r="B101" s="3" t="s">
        <v>120</v>
      </c>
      <c r="C101" s="8">
        <v>2015</v>
      </c>
      <c r="D101" s="4">
        <v>1154136525.4076979</v>
      </c>
      <c r="E101" s="5">
        <v>39371044.106998436</v>
      </c>
      <c r="F101" s="5">
        <v>64043350.056622252</v>
      </c>
      <c r="G101" s="4">
        <v>26364014.597567581</v>
      </c>
      <c r="H101" s="5">
        <v>40623415.315002747</v>
      </c>
      <c r="I101" s="5">
        <v>3563191</v>
      </c>
      <c r="J101" s="5">
        <v>60893</v>
      </c>
      <c r="K101" s="5">
        <v>208606</v>
      </c>
      <c r="L101" s="5">
        <v>698.64931541411829</v>
      </c>
    </row>
    <row r="102" spans="1:12" x14ac:dyDescent="0.3">
      <c r="A102" s="8">
        <v>192</v>
      </c>
      <c r="B102" s="3" t="s">
        <v>121</v>
      </c>
      <c r="C102" s="8">
        <v>2015</v>
      </c>
      <c r="D102" s="4">
        <v>161641445.38131395</v>
      </c>
      <c r="E102" s="5">
        <v>5440034.1359682567</v>
      </c>
      <c r="F102" s="5">
        <v>3608166.9464976704</v>
      </c>
      <c r="G102" s="4">
        <v>6590315.7708601309</v>
      </c>
      <c r="H102" s="5">
        <v>1589581.2611439347</v>
      </c>
      <c r="I102" s="5">
        <v>3630655</v>
      </c>
      <c r="J102" s="5">
        <v>109800</v>
      </c>
      <c r="K102" s="5">
        <v>41403</v>
      </c>
      <c r="L102" s="5">
        <v>434.63491994587343</v>
      </c>
    </row>
    <row r="103" spans="1:12" x14ac:dyDescent="0.3">
      <c r="A103" s="8">
        <v>193</v>
      </c>
      <c r="B103" s="3" t="s">
        <v>122</v>
      </c>
      <c r="C103" s="8">
        <v>2015</v>
      </c>
      <c r="D103" s="4">
        <v>4689648105.0609274</v>
      </c>
      <c r="E103" s="5">
        <v>231389285.75677159</v>
      </c>
      <c r="F103" s="5">
        <v>127409706.64871775</v>
      </c>
      <c r="G103" s="4">
        <v>78527353.846233413</v>
      </c>
      <c r="H103" s="5">
        <v>26332449.236891273</v>
      </c>
      <c r="I103" s="5">
        <v>25819668</v>
      </c>
      <c r="J103" s="5">
        <v>866914</v>
      </c>
      <c r="K103" s="5">
        <v>1136461</v>
      </c>
      <c r="L103" s="5">
        <v>3868.1674254439795</v>
      </c>
    </row>
    <row r="104" spans="1:12" x14ac:dyDescent="0.3">
      <c r="A104" s="8">
        <v>194</v>
      </c>
      <c r="B104" s="3" t="s">
        <v>123</v>
      </c>
      <c r="C104" s="8">
        <v>2015</v>
      </c>
      <c r="D104" s="4">
        <v>2422955950.0535817</v>
      </c>
      <c r="E104" s="5">
        <v>129170817.93292497</v>
      </c>
      <c r="F104" s="5">
        <v>19498847.745957013</v>
      </c>
      <c r="G104" s="4">
        <v>30627039.342569422</v>
      </c>
      <c r="H104" s="5">
        <v>15130091.590634733</v>
      </c>
      <c r="I104" s="5">
        <v>10613003</v>
      </c>
      <c r="J104" s="5">
        <v>269201</v>
      </c>
      <c r="K104" s="5">
        <v>465823</v>
      </c>
      <c r="L104" s="5">
        <v>1804.0313125570087</v>
      </c>
    </row>
    <row r="105" spans="1:12" x14ac:dyDescent="0.3">
      <c r="A105" s="8">
        <v>195</v>
      </c>
      <c r="B105" s="3" t="s">
        <v>124</v>
      </c>
      <c r="C105" s="8">
        <v>2015</v>
      </c>
      <c r="D105" s="4">
        <v>1583273890.0931613</v>
      </c>
      <c r="E105" s="5">
        <v>131907686.35102618</v>
      </c>
      <c r="F105" s="5">
        <v>44921223.884724073</v>
      </c>
      <c r="G105" s="4">
        <v>51154496.018424958</v>
      </c>
      <c r="H105" s="5">
        <v>24262905.240371451</v>
      </c>
      <c r="I105" s="5">
        <v>10853584</v>
      </c>
      <c r="J105" s="5">
        <v>376652</v>
      </c>
      <c r="K105" s="5">
        <v>447868</v>
      </c>
      <c r="L105" s="5">
        <v>1565.2146406922448</v>
      </c>
    </row>
    <row r="106" spans="1:12" x14ac:dyDescent="0.3">
      <c r="A106" s="8">
        <v>202</v>
      </c>
      <c r="B106" s="3" t="s">
        <v>125</v>
      </c>
      <c r="C106" s="8">
        <v>2015</v>
      </c>
      <c r="D106" s="4">
        <v>360307995.74655741</v>
      </c>
      <c r="E106" s="5">
        <v>18757500.581416868</v>
      </c>
      <c r="F106" s="5">
        <v>6658855.7174651502</v>
      </c>
      <c r="G106" s="4">
        <v>14045893.73902932</v>
      </c>
      <c r="H106" s="5">
        <v>10579167.975665655</v>
      </c>
      <c r="I106" s="5">
        <v>1133427</v>
      </c>
      <c r="J106" s="5">
        <v>76027</v>
      </c>
      <c r="K106" s="5">
        <v>80016</v>
      </c>
      <c r="L106" s="5">
        <v>258.68422616082665</v>
      </c>
    </row>
    <row r="107" spans="1:12" x14ac:dyDescent="0.3">
      <c r="A107" s="8">
        <v>210</v>
      </c>
      <c r="B107" s="3" t="s">
        <v>126</v>
      </c>
      <c r="C107" s="8">
        <v>2015</v>
      </c>
      <c r="D107" s="4">
        <v>3624576637.3565049</v>
      </c>
      <c r="E107" s="5">
        <v>111474131.33258316</v>
      </c>
      <c r="F107" s="5">
        <v>118479444.05216059</v>
      </c>
      <c r="G107" s="4">
        <v>84176628.451627105</v>
      </c>
      <c r="H107" s="5">
        <v>27085818.40024044</v>
      </c>
      <c r="I107" s="5">
        <v>23091805</v>
      </c>
      <c r="J107" s="5">
        <v>597468</v>
      </c>
      <c r="K107" s="5">
        <v>752776</v>
      </c>
      <c r="L107" s="5">
        <v>3376.914337000484</v>
      </c>
    </row>
    <row r="108" spans="1:12" x14ac:dyDescent="0.3">
      <c r="A108" s="8">
        <v>269</v>
      </c>
      <c r="B108" s="3" t="s">
        <v>127</v>
      </c>
      <c r="C108" s="8">
        <v>2015</v>
      </c>
      <c r="D108" s="4">
        <v>119523974.91161361</v>
      </c>
      <c r="E108" s="5">
        <v>13182871.350318234</v>
      </c>
      <c r="F108" s="5">
        <v>994480.85940678767</v>
      </c>
      <c r="G108" s="4">
        <v>2065930.6781869621</v>
      </c>
      <c r="H108" s="5">
        <v>7502814.1640320597</v>
      </c>
      <c r="I108" s="5">
        <v>133665</v>
      </c>
      <c r="J108" s="5">
        <v>18290</v>
      </c>
      <c r="K108" s="5">
        <v>23755</v>
      </c>
      <c r="L108" s="5">
        <v>41</v>
      </c>
    </row>
    <row r="109" spans="1:12" x14ac:dyDescent="0.3">
      <c r="A109" s="8">
        <v>281</v>
      </c>
      <c r="B109" s="3" t="s">
        <v>128</v>
      </c>
      <c r="C109" s="8">
        <v>2015</v>
      </c>
      <c r="D109" s="4">
        <v>3128743843.3198013</v>
      </c>
      <c r="E109" s="5">
        <v>142155258.7530944</v>
      </c>
      <c r="F109" s="5">
        <v>68038130.729498088</v>
      </c>
      <c r="G109" s="4">
        <v>35777345.455464624</v>
      </c>
      <c r="H109" s="5">
        <v>21381693.189712703</v>
      </c>
      <c r="I109" s="5">
        <v>14891758</v>
      </c>
      <c r="J109" s="5">
        <v>366395</v>
      </c>
      <c r="K109" s="5">
        <v>513234</v>
      </c>
      <c r="L109" s="5">
        <v>2686.6253358966455</v>
      </c>
    </row>
    <row r="110" spans="1:12" x14ac:dyDescent="0.3">
      <c r="A110" s="8">
        <v>288</v>
      </c>
      <c r="B110" s="3" t="s">
        <v>129</v>
      </c>
      <c r="C110" s="8">
        <v>2015</v>
      </c>
      <c r="D110" s="4">
        <v>695383950.9739753</v>
      </c>
      <c r="E110" s="5">
        <v>18155691.326363474</v>
      </c>
      <c r="F110" s="5">
        <v>8960139.3538543433</v>
      </c>
      <c r="G110" s="4">
        <v>4681633.3325374462</v>
      </c>
      <c r="H110" s="5">
        <v>3522921.9528122982</v>
      </c>
      <c r="I110" s="5">
        <v>1628036</v>
      </c>
      <c r="J110" s="5">
        <v>103138</v>
      </c>
      <c r="K110" s="5">
        <v>94218</v>
      </c>
      <c r="L110" s="5">
        <v>380.99580995625712</v>
      </c>
    </row>
    <row r="111" spans="1:12" x14ac:dyDescent="0.3">
      <c r="A111" s="8">
        <v>290</v>
      </c>
      <c r="B111" s="3" t="s">
        <v>130</v>
      </c>
      <c r="C111" s="8">
        <v>2015</v>
      </c>
      <c r="D111" s="4">
        <v>295024270.36770523</v>
      </c>
      <c r="E111" s="5">
        <v>18108303.786274496</v>
      </c>
      <c r="F111" s="5">
        <v>6987979.1165867876</v>
      </c>
      <c r="G111" s="4">
        <v>8460033.0309458096</v>
      </c>
      <c r="H111" s="5">
        <v>3467437.4517238387</v>
      </c>
      <c r="I111" s="5">
        <v>1210564</v>
      </c>
      <c r="J111" s="5">
        <v>42780</v>
      </c>
      <c r="K111" s="5">
        <v>77844</v>
      </c>
      <c r="L111" s="5">
        <v>260.71613085698124</v>
      </c>
    </row>
    <row r="112" spans="1:12" x14ac:dyDescent="0.3">
      <c r="A112" s="8">
        <v>309</v>
      </c>
      <c r="B112" s="3" t="s">
        <v>131</v>
      </c>
      <c r="C112" s="8">
        <v>2015</v>
      </c>
      <c r="D112" s="4">
        <v>5528907188.5210896</v>
      </c>
      <c r="E112" s="5">
        <v>283368103.04502779</v>
      </c>
      <c r="F112" s="5">
        <v>242771123.84680194</v>
      </c>
      <c r="G112" s="4">
        <v>116031256.27187227</v>
      </c>
      <c r="H112" s="5">
        <v>78733263.368311718</v>
      </c>
      <c r="I112" s="5">
        <v>21055286</v>
      </c>
      <c r="J112" s="5">
        <v>1099324</v>
      </c>
      <c r="K112" s="5">
        <v>1187199</v>
      </c>
      <c r="L112" s="5">
        <v>3954.5742660889528</v>
      </c>
    </row>
    <row r="113" spans="1:12" x14ac:dyDescent="0.3">
      <c r="A113" s="8">
        <v>403</v>
      </c>
      <c r="B113" s="3" t="s">
        <v>132</v>
      </c>
      <c r="C113" s="8">
        <v>2015</v>
      </c>
      <c r="D113" s="4">
        <v>202790357.34617129</v>
      </c>
      <c r="E113" s="5">
        <v>6183137.0213007089</v>
      </c>
      <c r="F113" s="5">
        <v>1972507.149195255</v>
      </c>
      <c r="G113" s="4">
        <v>3392052.2753746132</v>
      </c>
      <c r="H113" s="5">
        <v>1910382.1656172562</v>
      </c>
      <c r="I113" s="5">
        <v>1297038</v>
      </c>
      <c r="J113" s="5">
        <v>111931</v>
      </c>
      <c r="K113" s="5">
        <v>41180</v>
      </c>
      <c r="L113" s="5">
        <v>195.1495908868778</v>
      </c>
    </row>
    <row r="114" spans="1:12" x14ac:dyDescent="0.3">
      <c r="A114" s="8">
        <v>428</v>
      </c>
      <c r="B114" s="3" t="s">
        <v>133</v>
      </c>
      <c r="C114" s="8">
        <v>2015</v>
      </c>
      <c r="D114" s="4">
        <v>176146191.96677223</v>
      </c>
      <c r="E114" s="5">
        <v>14168483.03880324</v>
      </c>
      <c r="F114" s="5">
        <v>4262509.9530783445</v>
      </c>
      <c r="G114" s="4">
        <v>6489594.3054773593</v>
      </c>
      <c r="H114" s="5">
        <v>5472349.8965099026</v>
      </c>
      <c r="I114" s="5">
        <v>990252</v>
      </c>
      <c r="J114" s="5">
        <v>55410</v>
      </c>
      <c r="K114" s="5">
        <v>61899</v>
      </c>
      <c r="L114" s="5">
        <v>210.96538318128714</v>
      </c>
    </row>
    <row r="115" spans="1:12" x14ac:dyDescent="0.3">
      <c r="A115" s="8">
        <v>432</v>
      </c>
      <c r="B115" s="3" t="s">
        <v>134</v>
      </c>
      <c r="C115" s="8">
        <v>2015</v>
      </c>
      <c r="D115" s="4">
        <v>545833296.43744338</v>
      </c>
      <c r="E115" s="5">
        <v>25409585.591113064</v>
      </c>
      <c r="F115" s="5">
        <v>5271963.779078899</v>
      </c>
      <c r="G115" s="4">
        <v>14469590.440489184</v>
      </c>
      <c r="H115" s="5">
        <v>14603432.281365395</v>
      </c>
      <c r="I115" s="5">
        <v>1918199</v>
      </c>
      <c r="J115" s="5">
        <v>130934</v>
      </c>
      <c r="K115" s="5">
        <v>94842</v>
      </c>
      <c r="L115" s="5">
        <v>384.25823676420879</v>
      </c>
    </row>
    <row r="116" spans="1:12" x14ac:dyDescent="0.3">
      <c r="A116" s="8">
        <v>2</v>
      </c>
      <c r="B116" s="3" t="s">
        <v>23</v>
      </c>
      <c r="C116" s="8">
        <v>2016</v>
      </c>
      <c r="D116" s="4">
        <v>10440123891.743431</v>
      </c>
      <c r="E116" s="5">
        <v>474433006.0617578</v>
      </c>
      <c r="F116" s="5">
        <v>167488441.57923222</v>
      </c>
      <c r="G116" s="4">
        <v>293939317.31028312</v>
      </c>
      <c r="H116" s="5">
        <v>160401482.6611186</v>
      </c>
      <c r="I116" s="5">
        <v>54952074</v>
      </c>
      <c r="J116" s="5">
        <v>3139046</v>
      </c>
      <c r="K116" s="5">
        <v>1468744</v>
      </c>
      <c r="L116" s="5">
        <v>9740.4593094442062</v>
      </c>
    </row>
    <row r="117" spans="1:12" x14ac:dyDescent="0.3">
      <c r="A117" s="8">
        <v>3</v>
      </c>
      <c r="B117" s="3" t="s">
        <v>24</v>
      </c>
      <c r="C117" s="8">
        <v>2016</v>
      </c>
      <c r="D117" s="4">
        <v>136547275.24417707</v>
      </c>
      <c r="E117" s="5">
        <v>9536905.6937121879</v>
      </c>
      <c r="F117" s="5">
        <v>1536185.9116947209</v>
      </c>
      <c r="G117" s="4">
        <v>3187967.4378728895</v>
      </c>
      <c r="H117" s="5">
        <v>2924382.1809279933</v>
      </c>
      <c r="I117" s="5">
        <v>395154</v>
      </c>
      <c r="J117" s="5">
        <v>18118</v>
      </c>
      <c r="K117" s="5">
        <v>16853</v>
      </c>
      <c r="L117" s="5">
        <v>78</v>
      </c>
    </row>
    <row r="118" spans="1:12" x14ac:dyDescent="0.3">
      <c r="A118" s="8">
        <v>6</v>
      </c>
      <c r="B118" s="3" t="s">
        <v>25</v>
      </c>
      <c r="C118" s="8">
        <v>2016</v>
      </c>
      <c r="D118" s="4">
        <v>4204803269.7044339</v>
      </c>
      <c r="E118" s="5">
        <v>164937054.69865993</v>
      </c>
      <c r="F118" s="5">
        <v>58950821.714846283</v>
      </c>
      <c r="G118" s="4">
        <v>167628498.01099274</v>
      </c>
      <c r="H118" s="5">
        <v>35827841.364421897</v>
      </c>
      <c r="I118" s="5">
        <v>28438239</v>
      </c>
      <c r="J118" s="5">
        <v>2345762</v>
      </c>
      <c r="K118" s="5">
        <v>956754</v>
      </c>
      <c r="L118" s="5">
        <v>6087.7507195286962</v>
      </c>
    </row>
    <row r="119" spans="1:12" x14ac:dyDescent="0.3">
      <c r="A119" s="8">
        <v>7</v>
      </c>
      <c r="B119" s="3" t="s">
        <v>26</v>
      </c>
      <c r="C119" s="8">
        <v>2016</v>
      </c>
      <c r="D119" s="4">
        <v>6626804336.5471783</v>
      </c>
      <c r="E119" s="5">
        <v>438072441.72668231</v>
      </c>
      <c r="F119" s="5">
        <v>140971152.60376483</v>
      </c>
      <c r="G119" s="4">
        <v>118745180.97273293</v>
      </c>
      <c r="H119" s="5">
        <v>66902806.710065864</v>
      </c>
      <c r="I119" s="5">
        <v>28022002</v>
      </c>
      <c r="J119" s="5">
        <v>1808396</v>
      </c>
      <c r="K119" s="5">
        <v>1193557</v>
      </c>
      <c r="L119" s="5">
        <v>6434.2105106652398</v>
      </c>
    </row>
    <row r="120" spans="1:12" x14ac:dyDescent="0.3">
      <c r="A120" s="8">
        <v>8</v>
      </c>
      <c r="B120" s="3" t="s">
        <v>27</v>
      </c>
      <c r="C120" s="8">
        <v>2016</v>
      </c>
      <c r="D120" s="4">
        <v>4731895821.6775026</v>
      </c>
      <c r="E120" s="5">
        <v>190881929.16018456</v>
      </c>
      <c r="F120" s="5">
        <v>111187277.93905088</v>
      </c>
      <c r="G120" s="4">
        <v>82598340.191951886</v>
      </c>
      <c r="H120" s="5">
        <v>62434213.764031202</v>
      </c>
      <c r="I120" s="5">
        <v>20639386</v>
      </c>
      <c r="J120" s="5">
        <v>1404219</v>
      </c>
      <c r="K120" s="5">
        <v>706880</v>
      </c>
      <c r="L120" s="5">
        <v>3228.7354008352404</v>
      </c>
    </row>
    <row r="121" spans="1:12" x14ac:dyDescent="0.3">
      <c r="A121" s="8">
        <v>9</v>
      </c>
      <c r="B121" s="3" t="s">
        <v>28</v>
      </c>
      <c r="C121" s="8">
        <v>2016</v>
      </c>
      <c r="D121" s="4">
        <v>2573996876.5779638</v>
      </c>
      <c r="E121" s="5">
        <v>82727357.064571053</v>
      </c>
      <c r="F121" s="5">
        <v>138068375.97237858</v>
      </c>
      <c r="G121" s="4">
        <v>90074753.035580203</v>
      </c>
      <c r="H121" s="5">
        <v>89619490.606651694</v>
      </c>
      <c r="I121" s="5">
        <v>9058873</v>
      </c>
      <c r="J121" s="5">
        <v>572188</v>
      </c>
      <c r="K121" s="5">
        <v>548442</v>
      </c>
      <c r="L121" s="5">
        <v>2279.5593451605091</v>
      </c>
    </row>
    <row r="122" spans="1:12" x14ac:dyDescent="0.3">
      <c r="A122" s="8">
        <v>11</v>
      </c>
      <c r="B122" s="3" t="s">
        <v>29</v>
      </c>
      <c r="C122" s="8">
        <v>2016</v>
      </c>
      <c r="D122" s="4">
        <v>672203165.95150316</v>
      </c>
      <c r="E122" s="5">
        <v>51394206.010431021</v>
      </c>
      <c r="F122" s="5">
        <v>11348251.265448904</v>
      </c>
      <c r="G122" s="4">
        <v>15984912.857510863</v>
      </c>
      <c r="H122" s="5">
        <v>53946269.473496497</v>
      </c>
      <c r="I122" s="5">
        <v>1929137</v>
      </c>
      <c r="J122" s="5">
        <v>85832</v>
      </c>
      <c r="K122" s="5">
        <v>162804</v>
      </c>
      <c r="L122" s="5">
        <v>231.81591242541037</v>
      </c>
    </row>
    <row r="123" spans="1:12" x14ac:dyDescent="0.3">
      <c r="A123" s="8">
        <v>17</v>
      </c>
      <c r="B123" s="3" t="s">
        <v>30</v>
      </c>
      <c r="C123" s="8">
        <v>2016</v>
      </c>
      <c r="D123" s="4">
        <v>7664587855.4254408</v>
      </c>
      <c r="E123" s="5">
        <v>298642395.41457677</v>
      </c>
      <c r="F123" s="5">
        <v>71461847.64754191</v>
      </c>
      <c r="G123" s="4">
        <v>168609255.31211728</v>
      </c>
      <c r="H123" s="5">
        <v>78042427.866702929</v>
      </c>
      <c r="I123" s="5">
        <v>43867827</v>
      </c>
      <c r="J123" s="5">
        <v>2527023</v>
      </c>
      <c r="K123" s="5">
        <v>1526437</v>
      </c>
      <c r="L123" s="5">
        <v>8592.5284166350721</v>
      </c>
    </row>
    <row r="124" spans="1:12" x14ac:dyDescent="0.3">
      <c r="A124" s="8">
        <v>22</v>
      </c>
      <c r="B124" s="3" t="s">
        <v>31</v>
      </c>
      <c r="C124" s="8">
        <v>2016</v>
      </c>
      <c r="D124" s="4">
        <v>1699488590.2517033</v>
      </c>
      <c r="E124" s="5">
        <v>92796029.335060403</v>
      </c>
      <c r="F124" s="5">
        <v>31689564.528557979</v>
      </c>
      <c r="G124" s="4">
        <v>29753821.339090634</v>
      </c>
      <c r="H124" s="5">
        <v>17765511.538117491</v>
      </c>
      <c r="I124" s="5">
        <v>8464108</v>
      </c>
      <c r="J124" s="5">
        <v>1253415</v>
      </c>
      <c r="K124" s="5">
        <v>288019</v>
      </c>
      <c r="L124" s="5">
        <v>1883.5505892986189</v>
      </c>
    </row>
    <row r="125" spans="1:12" x14ac:dyDescent="0.3">
      <c r="A125" s="8">
        <v>27</v>
      </c>
      <c r="B125" s="3" t="s">
        <v>32</v>
      </c>
      <c r="C125" s="8">
        <v>2016</v>
      </c>
      <c r="D125" s="4">
        <v>3257789954.8772244</v>
      </c>
      <c r="E125" s="5">
        <v>142027105.22529233</v>
      </c>
      <c r="F125" s="5">
        <v>33404028.270494662</v>
      </c>
      <c r="G125" s="4">
        <v>83468111.163670763</v>
      </c>
      <c r="H125" s="5">
        <v>38436818.017721906</v>
      </c>
      <c r="I125" s="5">
        <v>20489648</v>
      </c>
      <c r="J125" s="5">
        <v>216505</v>
      </c>
      <c r="K125" s="5">
        <v>706794</v>
      </c>
      <c r="L125" s="5">
        <v>1041.0643001320873</v>
      </c>
    </row>
    <row r="126" spans="1:12" x14ac:dyDescent="0.3">
      <c r="A126" s="8">
        <v>30</v>
      </c>
      <c r="B126" s="3" t="s">
        <v>33</v>
      </c>
      <c r="C126" s="8">
        <v>2016</v>
      </c>
      <c r="D126" s="4">
        <v>2947797559.9842167</v>
      </c>
      <c r="E126" s="5">
        <v>182590513.64552769</v>
      </c>
      <c r="F126" s="5">
        <v>37575477.909728192</v>
      </c>
      <c r="G126" s="4">
        <v>51351003.715733558</v>
      </c>
      <c r="H126" s="5">
        <v>26234295.066622417</v>
      </c>
      <c r="I126" s="5">
        <v>18817928</v>
      </c>
      <c r="J126" s="5">
        <v>73783</v>
      </c>
      <c r="K126" s="5">
        <v>747748</v>
      </c>
      <c r="L126" s="5">
        <v>4320</v>
      </c>
    </row>
    <row r="127" spans="1:12" x14ac:dyDescent="0.3">
      <c r="A127" s="8">
        <v>32</v>
      </c>
      <c r="B127" s="3" t="s">
        <v>34</v>
      </c>
      <c r="C127" s="8">
        <v>2016</v>
      </c>
      <c r="D127" s="4">
        <v>19866305738.728302</v>
      </c>
      <c r="E127" s="5">
        <v>1008227874.2404597</v>
      </c>
      <c r="F127" s="5">
        <v>526882602.79039824</v>
      </c>
      <c r="G127" s="4">
        <v>452117825.61473703</v>
      </c>
      <c r="H127" s="5">
        <v>360703712.10578352</v>
      </c>
      <c r="I127" s="5">
        <v>88903412</v>
      </c>
      <c r="J127" s="5">
        <v>7995872</v>
      </c>
      <c r="K127" s="5">
        <v>3953907</v>
      </c>
      <c r="L127" s="5">
        <v>21022.872101831155</v>
      </c>
    </row>
    <row r="128" spans="1:12" x14ac:dyDescent="0.3">
      <c r="A128" s="8">
        <v>39</v>
      </c>
      <c r="B128" s="3" t="s">
        <v>35</v>
      </c>
      <c r="C128" s="8">
        <v>2016</v>
      </c>
      <c r="D128" s="4">
        <v>6320192275.7450495</v>
      </c>
      <c r="E128" s="5">
        <v>218112254.85804045</v>
      </c>
      <c r="F128" s="5">
        <v>300197976.67310148</v>
      </c>
      <c r="G128" s="4">
        <v>178169960.62194204</v>
      </c>
      <c r="H128" s="5">
        <v>160500014.72674718</v>
      </c>
      <c r="I128" s="5">
        <v>21616735</v>
      </c>
      <c r="J128" s="5">
        <v>917830</v>
      </c>
      <c r="K128" s="5">
        <v>1238367</v>
      </c>
      <c r="L128" s="5">
        <v>4828.5039580162957</v>
      </c>
    </row>
    <row r="129" spans="1:12" x14ac:dyDescent="0.3">
      <c r="A129" s="8">
        <v>41</v>
      </c>
      <c r="B129" s="3" t="s">
        <v>36</v>
      </c>
      <c r="C129" s="8">
        <v>2016</v>
      </c>
      <c r="D129" s="4">
        <v>8447549159.280673</v>
      </c>
      <c r="E129" s="5">
        <v>718209841.98259318</v>
      </c>
      <c r="F129" s="5">
        <v>192123675.71070421</v>
      </c>
      <c r="G129" s="4">
        <v>165316790.35212487</v>
      </c>
      <c r="H129" s="5">
        <v>57852982.75924816</v>
      </c>
      <c r="I129" s="5">
        <v>33659725</v>
      </c>
      <c r="J129" s="5">
        <v>1787613</v>
      </c>
      <c r="K129" s="5">
        <v>1804631</v>
      </c>
      <c r="L129" s="5">
        <v>7023.758611229463</v>
      </c>
    </row>
    <row r="130" spans="1:12" x14ac:dyDescent="0.3">
      <c r="A130" s="8">
        <v>42</v>
      </c>
      <c r="B130" s="3" t="s">
        <v>37</v>
      </c>
      <c r="C130" s="8">
        <v>2016</v>
      </c>
      <c r="D130" s="4">
        <v>2350030719.0077691</v>
      </c>
      <c r="E130" s="5">
        <v>78330716.852264017</v>
      </c>
      <c r="F130" s="5">
        <v>98051470.923417538</v>
      </c>
      <c r="G130" s="4">
        <v>38788944.07669843</v>
      </c>
      <c r="H130" s="5">
        <v>32594490.911072608</v>
      </c>
      <c r="I130" s="5">
        <v>3856016</v>
      </c>
      <c r="J130" s="5">
        <v>177560</v>
      </c>
      <c r="K130" s="5">
        <v>271328</v>
      </c>
      <c r="L130" s="5">
        <v>824.21581497494208</v>
      </c>
    </row>
    <row r="131" spans="1:12" x14ac:dyDescent="0.3">
      <c r="A131" s="8">
        <v>43</v>
      </c>
      <c r="B131" s="3" t="s">
        <v>38</v>
      </c>
      <c r="C131" s="8">
        <v>2016</v>
      </c>
      <c r="D131" s="4">
        <v>2602578744.4578085</v>
      </c>
      <c r="E131" s="5">
        <v>165585495.0801475</v>
      </c>
      <c r="F131" s="5">
        <v>88679687.420958325</v>
      </c>
      <c r="G131" s="4">
        <v>86498782.937554836</v>
      </c>
      <c r="H131" s="5">
        <v>94711731.530655771</v>
      </c>
      <c r="I131" s="5">
        <v>12141119</v>
      </c>
      <c r="J131" s="5">
        <v>1076291</v>
      </c>
      <c r="K131" s="5">
        <v>516709</v>
      </c>
      <c r="L131" s="5">
        <v>3964.5862486259075</v>
      </c>
    </row>
    <row r="132" spans="1:12" x14ac:dyDescent="0.3">
      <c r="A132" s="8">
        <v>44</v>
      </c>
      <c r="B132" s="3" t="s">
        <v>39</v>
      </c>
      <c r="C132" s="8">
        <v>2016</v>
      </c>
      <c r="D132" s="4">
        <v>8230637747.6340866</v>
      </c>
      <c r="E132" s="5">
        <v>513389032.80995566</v>
      </c>
      <c r="F132" s="5">
        <v>270783942.25250447</v>
      </c>
      <c r="G132" s="4">
        <v>279258812.65131909</v>
      </c>
      <c r="H132" s="5">
        <v>134938044.4889107</v>
      </c>
      <c r="I132" s="5">
        <v>43664588</v>
      </c>
      <c r="J132" s="5">
        <v>1544444</v>
      </c>
      <c r="K132" s="5">
        <v>2169416</v>
      </c>
      <c r="L132" s="5">
        <v>10862.200939809321</v>
      </c>
    </row>
    <row r="133" spans="1:12" x14ac:dyDescent="0.3">
      <c r="A133" s="8">
        <v>45</v>
      </c>
      <c r="B133" s="3" t="s">
        <v>40</v>
      </c>
      <c r="C133" s="8">
        <v>2016</v>
      </c>
      <c r="D133" s="4">
        <v>16608090577.725233</v>
      </c>
      <c r="E133" s="5">
        <v>768962607.28294444</v>
      </c>
      <c r="F133" s="5">
        <v>132860987.33421984</v>
      </c>
      <c r="G133" s="4">
        <v>299647900.26613832</v>
      </c>
      <c r="H133" s="5">
        <v>152693227.2447724</v>
      </c>
      <c r="I133" s="5">
        <v>79462909</v>
      </c>
      <c r="J133" s="5">
        <v>4782092</v>
      </c>
      <c r="K133" s="5">
        <v>2519341</v>
      </c>
      <c r="L133" s="5">
        <v>16271.23106384022</v>
      </c>
    </row>
    <row r="134" spans="1:12" x14ac:dyDescent="0.3">
      <c r="A134" s="8">
        <v>46</v>
      </c>
      <c r="B134" s="3" t="s">
        <v>41</v>
      </c>
      <c r="C134" s="8">
        <v>2016</v>
      </c>
      <c r="D134" s="4">
        <v>2963712645.7877703</v>
      </c>
      <c r="E134" s="5">
        <v>156026748.89896008</v>
      </c>
      <c r="F134" s="5">
        <v>67853047.048405245</v>
      </c>
      <c r="G134" s="4">
        <v>48851475.687082455</v>
      </c>
      <c r="H134" s="5">
        <v>114442241.53668557</v>
      </c>
      <c r="I134" s="5">
        <v>13153540</v>
      </c>
      <c r="J134" s="5">
        <v>871710</v>
      </c>
      <c r="K134" s="5">
        <v>587954</v>
      </c>
      <c r="L134" s="5">
        <v>2792.2072447749447</v>
      </c>
    </row>
    <row r="135" spans="1:12" x14ac:dyDescent="0.3">
      <c r="A135" s="8">
        <v>49</v>
      </c>
      <c r="B135" s="3" t="s">
        <v>42</v>
      </c>
      <c r="C135" s="8">
        <v>2016</v>
      </c>
      <c r="D135" s="4">
        <v>1618132968.9567494</v>
      </c>
      <c r="E135" s="5">
        <v>87157764.649842978</v>
      </c>
      <c r="F135" s="5">
        <v>22650293.912723314</v>
      </c>
      <c r="G135" s="4">
        <v>23614362.414597422</v>
      </c>
      <c r="H135" s="5">
        <v>28947102.910814479</v>
      </c>
      <c r="I135" s="5">
        <v>7812491</v>
      </c>
      <c r="J135" s="5">
        <v>556519</v>
      </c>
      <c r="K135" s="5">
        <v>408529</v>
      </c>
      <c r="L135" s="5">
        <v>1408.7836901629314</v>
      </c>
    </row>
    <row r="136" spans="1:12" x14ac:dyDescent="0.3">
      <c r="A136" s="8">
        <v>51</v>
      </c>
      <c r="B136" s="3" t="s">
        <v>43</v>
      </c>
      <c r="C136" s="8">
        <v>2016</v>
      </c>
      <c r="D136" s="4">
        <v>1283994745.0918481</v>
      </c>
      <c r="E136" s="5">
        <v>36142926.328231476</v>
      </c>
      <c r="F136" s="5">
        <v>15681603.417926552</v>
      </c>
      <c r="G136" s="4">
        <v>25589315.258478597</v>
      </c>
      <c r="H136" s="5">
        <v>20542113.626094081</v>
      </c>
      <c r="I136" s="5">
        <v>4618760</v>
      </c>
      <c r="J136" s="5">
        <v>173366</v>
      </c>
      <c r="K136" s="5">
        <v>170533</v>
      </c>
      <c r="L136" s="5">
        <v>1056.1944537845866</v>
      </c>
    </row>
    <row r="137" spans="1:12" x14ac:dyDescent="0.3">
      <c r="A137" s="8">
        <v>54</v>
      </c>
      <c r="B137" s="3" t="s">
        <v>44</v>
      </c>
      <c r="C137" s="8">
        <v>2016</v>
      </c>
      <c r="D137" s="4">
        <v>142959014.15381774</v>
      </c>
      <c r="E137" s="5">
        <v>8639424.5888672508</v>
      </c>
      <c r="F137" s="5">
        <v>8548529.2057121377</v>
      </c>
      <c r="G137" s="4">
        <v>3613197.5238028937</v>
      </c>
      <c r="H137" s="5">
        <v>3373639.4134728252</v>
      </c>
      <c r="I137" s="5">
        <v>433432</v>
      </c>
      <c r="J137" s="5">
        <v>4517</v>
      </c>
      <c r="K137" s="5">
        <v>29385</v>
      </c>
      <c r="L137" s="5">
        <v>80.16721385596334</v>
      </c>
    </row>
    <row r="138" spans="1:12" x14ac:dyDescent="0.3">
      <c r="A138" s="8">
        <v>55</v>
      </c>
      <c r="B138" s="3" t="s">
        <v>45</v>
      </c>
      <c r="C138" s="8">
        <v>2016</v>
      </c>
      <c r="D138" s="4">
        <v>7251331111.9521437</v>
      </c>
      <c r="E138" s="5">
        <v>251067452.28397378</v>
      </c>
      <c r="F138" s="5">
        <v>186844018.97961837</v>
      </c>
      <c r="G138" s="4">
        <v>163214044.7507219</v>
      </c>
      <c r="H138" s="5">
        <v>157748425.99197453</v>
      </c>
      <c r="I138" s="5">
        <v>38773961</v>
      </c>
      <c r="J138" s="5">
        <v>2160162</v>
      </c>
      <c r="K138" s="5">
        <v>1743149</v>
      </c>
      <c r="L138" s="5">
        <v>9300.8691891634298</v>
      </c>
    </row>
    <row r="139" spans="1:12" x14ac:dyDescent="0.3">
      <c r="A139" s="8">
        <v>56</v>
      </c>
      <c r="B139" s="3" t="s">
        <v>46</v>
      </c>
      <c r="C139" s="8">
        <v>2016</v>
      </c>
      <c r="D139" s="4">
        <v>14651196744.873934</v>
      </c>
      <c r="E139" s="5">
        <v>1018844026.2419338</v>
      </c>
      <c r="F139" s="5">
        <v>176400600.13678449</v>
      </c>
      <c r="G139" s="4">
        <v>263471485.10062352</v>
      </c>
      <c r="H139" s="5">
        <v>126841895.17447124</v>
      </c>
      <c r="I139" s="5">
        <v>109662646</v>
      </c>
      <c r="J139" s="5">
        <v>6246790</v>
      </c>
      <c r="K139" s="5">
        <v>4840280</v>
      </c>
      <c r="L139" s="5">
        <v>22027.841656280452</v>
      </c>
    </row>
    <row r="140" spans="1:12" x14ac:dyDescent="0.3">
      <c r="A140" s="8">
        <v>57</v>
      </c>
      <c r="B140" s="3" t="s">
        <v>47</v>
      </c>
      <c r="C140" s="8">
        <v>2016</v>
      </c>
      <c r="D140" s="4">
        <v>10162236115.053648</v>
      </c>
      <c r="E140" s="5">
        <v>576762685.08299482</v>
      </c>
      <c r="F140" s="5">
        <v>368453301.42772448</v>
      </c>
      <c r="G140" s="4">
        <v>260038571.50129461</v>
      </c>
      <c r="H140" s="5">
        <v>202849991.18387187</v>
      </c>
      <c r="I140" s="5">
        <v>84872503</v>
      </c>
      <c r="J140" s="5">
        <v>3836232</v>
      </c>
      <c r="K140" s="5">
        <v>2468873</v>
      </c>
      <c r="L140" s="5">
        <v>15408.920752578113</v>
      </c>
    </row>
    <row r="141" spans="1:12" x14ac:dyDescent="0.3">
      <c r="A141" s="8">
        <v>59</v>
      </c>
      <c r="B141" s="3" t="s">
        <v>48</v>
      </c>
      <c r="C141" s="8">
        <v>2016</v>
      </c>
      <c r="D141" s="4">
        <v>260688378.28978875</v>
      </c>
      <c r="E141" s="5">
        <v>5725265.0006068051</v>
      </c>
      <c r="F141" s="5">
        <v>3257707.5813016258</v>
      </c>
      <c r="G141" s="4">
        <v>7160394.4037664728</v>
      </c>
      <c r="H141" s="5">
        <v>2633446.0020862343</v>
      </c>
      <c r="I141" s="5">
        <v>909124</v>
      </c>
      <c r="J141" s="5">
        <v>19764</v>
      </c>
      <c r="K141" s="5">
        <v>43692</v>
      </c>
      <c r="L141" s="5">
        <v>193.52798567147548</v>
      </c>
    </row>
    <row r="142" spans="1:12" x14ac:dyDescent="0.3">
      <c r="A142" s="8">
        <v>61</v>
      </c>
      <c r="B142" s="3" t="s">
        <v>49</v>
      </c>
      <c r="C142" s="8">
        <v>2016</v>
      </c>
      <c r="D142" s="4">
        <v>1283316995.1064343</v>
      </c>
      <c r="E142" s="5">
        <v>67531906.571876779</v>
      </c>
      <c r="F142" s="5">
        <v>11254504.62491546</v>
      </c>
      <c r="G142" s="4">
        <v>38042173.240137339</v>
      </c>
      <c r="H142" s="5">
        <v>12041772.201372897</v>
      </c>
      <c r="I142" s="5">
        <v>4222833</v>
      </c>
      <c r="J142" s="5">
        <v>219547</v>
      </c>
      <c r="K142" s="5">
        <v>262008</v>
      </c>
      <c r="L142" s="5">
        <v>579.33022208395653</v>
      </c>
    </row>
    <row r="143" spans="1:12" x14ac:dyDescent="0.3">
      <c r="A143" s="8">
        <v>62</v>
      </c>
      <c r="B143" s="3" t="s">
        <v>50</v>
      </c>
      <c r="C143" s="8">
        <v>2016</v>
      </c>
      <c r="D143" s="4">
        <v>1595371947.2798035</v>
      </c>
      <c r="E143" s="5">
        <v>102030774.47192898</v>
      </c>
      <c r="F143" s="5">
        <v>55648941.1326866</v>
      </c>
      <c r="G143" s="4">
        <v>45523670.938597061</v>
      </c>
      <c r="H143" s="5">
        <v>34569805.934076786</v>
      </c>
      <c r="I143" s="5">
        <v>11081505</v>
      </c>
      <c r="J143" s="5">
        <v>602414</v>
      </c>
      <c r="K143" s="5">
        <v>453137</v>
      </c>
      <c r="L143" s="5">
        <v>1926.574096072397</v>
      </c>
    </row>
    <row r="144" spans="1:12" x14ac:dyDescent="0.3">
      <c r="A144" s="8">
        <v>70</v>
      </c>
      <c r="B144" s="3" t="s">
        <v>51</v>
      </c>
      <c r="C144" s="8">
        <v>2016</v>
      </c>
      <c r="D144" s="4">
        <v>2226194256.5010533</v>
      </c>
      <c r="E144" s="5">
        <v>136129281.76796427</v>
      </c>
      <c r="F144" s="5">
        <v>72891367.001672536</v>
      </c>
      <c r="G144" s="4">
        <v>47969126.013803259</v>
      </c>
      <c r="H144" s="5">
        <v>74438437.399477184</v>
      </c>
      <c r="I144" s="5">
        <v>14195750</v>
      </c>
      <c r="J144" s="5">
        <v>1181741</v>
      </c>
      <c r="K144" s="5">
        <v>529901</v>
      </c>
      <c r="L144" s="5">
        <v>3062.8032102766529</v>
      </c>
    </row>
    <row r="145" spans="1:12" x14ac:dyDescent="0.3">
      <c r="A145" s="8">
        <v>73</v>
      </c>
      <c r="B145" s="3" t="s">
        <v>52</v>
      </c>
      <c r="C145" s="8">
        <v>2016</v>
      </c>
      <c r="D145" s="4">
        <v>2119866239.763943</v>
      </c>
      <c r="E145" s="5">
        <v>129087540.97303987</v>
      </c>
      <c r="F145" s="5">
        <v>42036376.147308931</v>
      </c>
      <c r="G145" s="4">
        <v>67373911.768723756</v>
      </c>
      <c r="H145" s="5">
        <v>21607520.54378901</v>
      </c>
      <c r="I145" s="5">
        <v>18407620</v>
      </c>
      <c r="J145" s="5">
        <v>1837631</v>
      </c>
      <c r="K145" s="5">
        <v>589087</v>
      </c>
      <c r="L145" s="5">
        <v>3046.4668821010523</v>
      </c>
    </row>
    <row r="146" spans="1:12" x14ac:dyDescent="0.3">
      <c r="A146" s="8">
        <v>74</v>
      </c>
      <c r="B146" s="3" t="s">
        <v>53</v>
      </c>
      <c r="C146" s="8">
        <v>2016</v>
      </c>
      <c r="D146" s="4">
        <v>2353842067.2376361</v>
      </c>
      <c r="E146" s="5">
        <v>174410673.72838527</v>
      </c>
      <c r="F146" s="5">
        <v>27010684.990309253</v>
      </c>
      <c r="G146" s="4">
        <v>37165945.051123612</v>
      </c>
      <c r="H146" s="5">
        <v>34816740.675973684</v>
      </c>
      <c r="I146" s="5">
        <v>13679291</v>
      </c>
      <c r="J146" s="5">
        <v>462350</v>
      </c>
      <c r="K146" s="5">
        <v>486827</v>
      </c>
      <c r="L146" s="5">
        <v>2577.7985124520496</v>
      </c>
    </row>
    <row r="147" spans="1:12" x14ac:dyDescent="0.3">
      <c r="A147" s="8">
        <v>77</v>
      </c>
      <c r="B147" s="3" t="s">
        <v>54</v>
      </c>
      <c r="C147" s="8">
        <v>2016</v>
      </c>
      <c r="D147" s="4">
        <v>6069253536.5260248</v>
      </c>
      <c r="E147" s="5">
        <v>213939863.71606812</v>
      </c>
      <c r="F147" s="5">
        <v>192865718.65001053</v>
      </c>
      <c r="G147" s="4">
        <v>102767140.44588536</v>
      </c>
      <c r="H147" s="5">
        <v>110296103.26552284</v>
      </c>
      <c r="I147" s="5">
        <v>20943313</v>
      </c>
      <c r="J147" s="5">
        <v>915387</v>
      </c>
      <c r="K147" s="5">
        <v>1113459</v>
      </c>
      <c r="L147" s="5">
        <v>5795.5649630047401</v>
      </c>
    </row>
    <row r="148" spans="1:12" x14ac:dyDescent="0.3">
      <c r="A148" s="8">
        <v>79</v>
      </c>
      <c r="B148" s="3" t="s">
        <v>55</v>
      </c>
      <c r="C148" s="8">
        <v>2016</v>
      </c>
      <c r="D148" s="4">
        <v>2602592094.4406652</v>
      </c>
      <c r="E148" s="5">
        <v>178255526.87230694</v>
      </c>
      <c r="F148" s="5">
        <v>76341546.036074087</v>
      </c>
      <c r="G148" s="4">
        <v>55538126.368827924</v>
      </c>
      <c r="H148" s="5">
        <v>56223933.005511329</v>
      </c>
      <c r="I148" s="5">
        <v>14805433</v>
      </c>
      <c r="J148" s="5">
        <v>710073</v>
      </c>
      <c r="K148" s="5">
        <v>531639</v>
      </c>
      <c r="L148" s="5">
        <v>2470.25243007687</v>
      </c>
    </row>
    <row r="149" spans="1:12" x14ac:dyDescent="0.3">
      <c r="A149" s="8">
        <v>80</v>
      </c>
      <c r="B149" s="3" t="s">
        <v>56</v>
      </c>
      <c r="C149" s="8">
        <v>2016</v>
      </c>
      <c r="D149" s="4">
        <v>1677663051.3504987</v>
      </c>
      <c r="E149" s="5">
        <v>53993861.273495555</v>
      </c>
      <c r="F149" s="5">
        <v>21235524.114109598</v>
      </c>
      <c r="G149" s="4">
        <v>47631367.274205647</v>
      </c>
      <c r="H149" s="5">
        <v>20981353.469084129</v>
      </c>
      <c r="I149" s="5">
        <v>9743174</v>
      </c>
      <c r="J149" s="5">
        <v>834136</v>
      </c>
      <c r="K149" s="5">
        <v>325943</v>
      </c>
      <c r="L149" s="5">
        <v>1994.1842022019537</v>
      </c>
    </row>
    <row r="150" spans="1:12" x14ac:dyDescent="0.3">
      <c r="A150" s="8">
        <v>81</v>
      </c>
      <c r="B150" s="3" t="s">
        <v>57</v>
      </c>
      <c r="C150" s="8">
        <v>2016</v>
      </c>
      <c r="D150" s="4">
        <v>963370392.99410415</v>
      </c>
      <c r="E150" s="5">
        <v>29809889.974221181</v>
      </c>
      <c r="F150" s="5">
        <v>14012575.873551259</v>
      </c>
      <c r="G150" s="4">
        <v>51236213.334581427</v>
      </c>
      <c r="H150" s="5">
        <v>9821873.4533793256</v>
      </c>
      <c r="I150" s="5">
        <v>5862697</v>
      </c>
      <c r="J150" s="5">
        <v>418186</v>
      </c>
      <c r="K150" s="5">
        <v>168879</v>
      </c>
      <c r="L150" s="5">
        <v>1095.488658323708</v>
      </c>
    </row>
    <row r="151" spans="1:12" x14ac:dyDescent="0.3">
      <c r="A151" s="8">
        <v>82</v>
      </c>
      <c r="B151" s="3" t="s">
        <v>58</v>
      </c>
      <c r="C151" s="8">
        <v>2016</v>
      </c>
      <c r="D151" s="4">
        <v>2414390949.2934327</v>
      </c>
      <c r="E151" s="5">
        <v>118067344.94450229</v>
      </c>
      <c r="F151" s="5">
        <v>65915391.582127415</v>
      </c>
      <c r="G151" s="4">
        <v>56838042.978803225</v>
      </c>
      <c r="H151" s="5">
        <v>44393915.105804563</v>
      </c>
      <c r="I151" s="5">
        <v>18881364</v>
      </c>
      <c r="J151" s="5">
        <v>1294152</v>
      </c>
      <c r="K151" s="5">
        <v>547093</v>
      </c>
      <c r="L151" s="5">
        <v>3918.9477119285589</v>
      </c>
    </row>
    <row r="152" spans="1:12" x14ac:dyDescent="0.3">
      <c r="A152" s="8">
        <v>83</v>
      </c>
      <c r="B152" s="3" t="s">
        <v>59</v>
      </c>
      <c r="C152" s="8">
        <v>2016</v>
      </c>
      <c r="D152" s="4">
        <v>164606754.11832148</v>
      </c>
      <c r="E152" s="5">
        <v>8679258.3873689286</v>
      </c>
      <c r="F152" s="5">
        <v>1781534.0221394114</v>
      </c>
      <c r="G152" s="4">
        <v>5571268.9555730028</v>
      </c>
      <c r="H152" s="5">
        <v>2416364.1645153412</v>
      </c>
      <c r="I152" s="5">
        <v>2038552</v>
      </c>
      <c r="J152" s="5">
        <v>58035</v>
      </c>
      <c r="K152" s="5">
        <v>47489</v>
      </c>
      <c r="L152" s="5">
        <v>454</v>
      </c>
    </row>
    <row r="153" spans="1:12" x14ac:dyDescent="0.3">
      <c r="A153" s="8">
        <v>84</v>
      </c>
      <c r="B153" s="3" t="s">
        <v>60</v>
      </c>
      <c r="C153" s="8">
        <v>2016</v>
      </c>
      <c r="D153" s="4">
        <v>40829864.15271306</v>
      </c>
      <c r="E153" s="5">
        <v>3095116.1218227865</v>
      </c>
      <c r="F153" s="5">
        <v>549799.53419694083</v>
      </c>
      <c r="G153" s="4">
        <v>1034517.674578725</v>
      </c>
      <c r="H153" s="5">
        <v>1217004.2235439387</v>
      </c>
      <c r="I153" s="5">
        <v>195560</v>
      </c>
      <c r="J153" s="5">
        <v>20867</v>
      </c>
      <c r="K153" s="5">
        <v>6218</v>
      </c>
      <c r="L153" s="5">
        <v>37.344813127846763</v>
      </c>
    </row>
    <row r="154" spans="1:12" x14ac:dyDescent="0.3">
      <c r="A154" s="8">
        <v>88</v>
      </c>
      <c r="B154" s="3" t="s">
        <v>61</v>
      </c>
      <c r="C154" s="8">
        <v>2016</v>
      </c>
      <c r="D154" s="4">
        <v>1476708132.0823607</v>
      </c>
      <c r="E154" s="5">
        <v>64831599.212224565</v>
      </c>
      <c r="F154" s="5">
        <v>37835616.561273351</v>
      </c>
      <c r="G154" s="4">
        <v>42624972.704037145</v>
      </c>
      <c r="H154" s="5">
        <v>33824984.367699064</v>
      </c>
      <c r="I154" s="5">
        <v>11947052</v>
      </c>
      <c r="J154" s="5">
        <v>600401</v>
      </c>
      <c r="K154" s="5">
        <v>404756</v>
      </c>
      <c r="L154" s="5">
        <v>2319.8041010718466</v>
      </c>
    </row>
    <row r="155" spans="1:12" x14ac:dyDescent="0.3">
      <c r="A155" s="8">
        <v>89</v>
      </c>
      <c r="B155" s="3" t="s">
        <v>62</v>
      </c>
      <c r="C155" s="8">
        <v>2016</v>
      </c>
      <c r="D155" s="4">
        <v>452704908.77511054</v>
      </c>
      <c r="E155" s="5">
        <v>31792542.145967096</v>
      </c>
      <c r="F155" s="5">
        <v>16518524.830419807</v>
      </c>
      <c r="G155" s="4">
        <v>14010957.514879141</v>
      </c>
      <c r="H155" s="5">
        <v>11363683.08955713</v>
      </c>
      <c r="I155" s="5">
        <v>3327047</v>
      </c>
      <c r="J155" s="5">
        <v>95609</v>
      </c>
      <c r="K155" s="5">
        <v>150493</v>
      </c>
      <c r="L155" s="5">
        <v>641.32509167498699</v>
      </c>
    </row>
    <row r="156" spans="1:12" x14ac:dyDescent="0.3">
      <c r="A156" s="8">
        <v>93</v>
      </c>
      <c r="B156" s="3" t="s">
        <v>63</v>
      </c>
      <c r="C156" s="8">
        <v>2016</v>
      </c>
      <c r="D156" s="4">
        <v>4639940159.164216</v>
      </c>
      <c r="E156" s="5">
        <v>202731384.44157082</v>
      </c>
      <c r="F156" s="5">
        <v>370349967.10680014</v>
      </c>
      <c r="G156" s="4">
        <v>164298864.756331</v>
      </c>
      <c r="H156" s="5">
        <v>162362612.97891757</v>
      </c>
      <c r="I156" s="5">
        <v>6482987</v>
      </c>
      <c r="J156" s="5">
        <v>283863</v>
      </c>
      <c r="K156" s="5">
        <v>757269</v>
      </c>
      <c r="L156" s="5">
        <v>4538.6069576815453</v>
      </c>
    </row>
    <row r="157" spans="1:12" x14ac:dyDescent="0.3">
      <c r="A157" s="8">
        <v>95</v>
      </c>
      <c r="B157" s="3" t="s">
        <v>64</v>
      </c>
      <c r="C157" s="8">
        <v>2016</v>
      </c>
      <c r="D157" s="4">
        <v>430636294.6186533</v>
      </c>
      <c r="E157" s="5">
        <v>26437435.665420044</v>
      </c>
      <c r="F157" s="5">
        <v>6668232.538159892</v>
      </c>
      <c r="G157" s="4">
        <v>14841834.242588932</v>
      </c>
      <c r="H157" s="5">
        <v>6011682.0300799292</v>
      </c>
      <c r="I157" s="5">
        <v>3258537</v>
      </c>
      <c r="J157" s="5">
        <v>227910</v>
      </c>
      <c r="K157" s="5">
        <v>142948</v>
      </c>
      <c r="L157" s="5">
        <v>589.38963263121684</v>
      </c>
    </row>
    <row r="158" spans="1:12" x14ac:dyDescent="0.3">
      <c r="A158" s="8">
        <v>96</v>
      </c>
      <c r="B158" s="3" t="s">
        <v>65</v>
      </c>
      <c r="C158" s="8">
        <v>2016</v>
      </c>
      <c r="D158" s="4">
        <v>3069164611.7092152</v>
      </c>
      <c r="E158" s="5">
        <v>56725559.640512735</v>
      </c>
      <c r="F158" s="5">
        <v>66691553.443372622</v>
      </c>
      <c r="G158" s="4">
        <v>47114758.421944372</v>
      </c>
      <c r="H158" s="5">
        <v>50330708.30954124</v>
      </c>
      <c r="I158" s="5">
        <v>13903969</v>
      </c>
      <c r="J158" s="5">
        <v>522135</v>
      </c>
      <c r="K158" s="5">
        <v>562850</v>
      </c>
      <c r="L158" s="5">
        <v>2813.015014875109</v>
      </c>
    </row>
    <row r="159" spans="1:12" x14ac:dyDescent="0.3">
      <c r="A159" s="8">
        <v>98</v>
      </c>
      <c r="B159" s="3" t="s">
        <v>66</v>
      </c>
      <c r="C159" s="8">
        <v>2016</v>
      </c>
      <c r="D159" s="4">
        <v>829483919.59125543</v>
      </c>
      <c r="E159" s="5">
        <v>81702004.928101122</v>
      </c>
      <c r="F159" s="5">
        <v>11753870.873094803</v>
      </c>
      <c r="G159" s="4">
        <v>30759520.40240299</v>
      </c>
      <c r="H159" s="5">
        <v>13061043.068061849</v>
      </c>
      <c r="I159" s="5">
        <v>8181382</v>
      </c>
      <c r="J159" s="5">
        <v>487187</v>
      </c>
      <c r="K159" s="5">
        <v>145639</v>
      </c>
      <c r="L159" s="5">
        <v>901.26856527222787</v>
      </c>
    </row>
    <row r="160" spans="1:12" x14ac:dyDescent="0.3">
      <c r="A160" s="8">
        <v>99</v>
      </c>
      <c r="B160" s="3" t="s">
        <v>67</v>
      </c>
      <c r="C160" s="8">
        <v>2016</v>
      </c>
      <c r="D160" s="4">
        <v>1474593540.9305716</v>
      </c>
      <c r="E160" s="5">
        <v>40025952.421362057</v>
      </c>
      <c r="F160" s="5">
        <v>38297984.387541145</v>
      </c>
      <c r="G160" s="4">
        <v>33685764.337712176</v>
      </c>
      <c r="H160" s="5">
        <v>36708299.90422067</v>
      </c>
      <c r="I160" s="5">
        <v>9838622</v>
      </c>
      <c r="J160" s="5">
        <v>599133</v>
      </c>
      <c r="K160" s="5">
        <v>187621</v>
      </c>
      <c r="L160" s="5">
        <v>1656.9103058207213</v>
      </c>
    </row>
    <row r="161" spans="1:12" x14ac:dyDescent="0.3">
      <c r="A161" s="8">
        <v>100</v>
      </c>
      <c r="B161" s="3" t="s">
        <v>68</v>
      </c>
      <c r="C161" s="8">
        <v>2016</v>
      </c>
      <c r="D161" s="4">
        <v>2345484864.0585413</v>
      </c>
      <c r="E161" s="5">
        <v>82058596.561597422</v>
      </c>
      <c r="F161" s="5">
        <v>32664738.721673146</v>
      </c>
      <c r="G161" s="4">
        <v>50946669.866900213</v>
      </c>
      <c r="H161" s="5">
        <v>39893186.432575263</v>
      </c>
      <c r="I161" s="5">
        <v>13441742</v>
      </c>
      <c r="J161" s="5">
        <v>842370</v>
      </c>
      <c r="K161" s="5">
        <v>446654</v>
      </c>
      <c r="L161" s="5">
        <v>2883.210176886007</v>
      </c>
    </row>
    <row r="162" spans="1:12" x14ac:dyDescent="0.3">
      <c r="A162" s="8">
        <v>101</v>
      </c>
      <c r="B162" s="3" t="s">
        <v>69</v>
      </c>
      <c r="C162" s="8">
        <v>2016</v>
      </c>
      <c r="D162" s="4">
        <v>2266681365.3787088</v>
      </c>
      <c r="E162" s="5">
        <v>108444117.58582665</v>
      </c>
      <c r="F162" s="5">
        <v>23413948.865510616</v>
      </c>
      <c r="G162" s="4">
        <v>65404922.592548177</v>
      </c>
      <c r="H162" s="5">
        <v>13323791.965419983</v>
      </c>
      <c r="I162" s="5">
        <v>11573962</v>
      </c>
      <c r="J162" s="5">
        <v>359145</v>
      </c>
      <c r="K162" s="5">
        <v>389762</v>
      </c>
      <c r="L162" s="5">
        <v>1376.8599955805635</v>
      </c>
    </row>
    <row r="163" spans="1:12" x14ac:dyDescent="0.3">
      <c r="A163" s="8">
        <v>105</v>
      </c>
      <c r="B163" s="3" t="s">
        <v>70</v>
      </c>
      <c r="C163" s="8">
        <v>2016</v>
      </c>
      <c r="D163" s="4">
        <v>35040898.547202826</v>
      </c>
      <c r="E163" s="5">
        <v>2433199.2295001876</v>
      </c>
      <c r="F163" s="5">
        <v>813018.4099829375</v>
      </c>
      <c r="G163" s="4">
        <v>1422718.1569331244</v>
      </c>
      <c r="H163" s="5">
        <v>1846814.3268008011</v>
      </c>
      <c r="I163" s="5">
        <v>92139</v>
      </c>
      <c r="J163" s="5">
        <v>8233</v>
      </c>
      <c r="K163" s="5">
        <v>5378</v>
      </c>
      <c r="L163" s="5">
        <v>23.172374287541889</v>
      </c>
    </row>
    <row r="164" spans="1:12" x14ac:dyDescent="0.3">
      <c r="A164" s="8">
        <v>107</v>
      </c>
      <c r="B164" s="3" t="s">
        <v>71</v>
      </c>
      <c r="C164" s="8">
        <v>2016</v>
      </c>
      <c r="D164" s="4">
        <v>2003548323.1612158</v>
      </c>
      <c r="E164" s="5">
        <v>83117258.65834114</v>
      </c>
      <c r="F164" s="5">
        <v>100647609.18234965</v>
      </c>
      <c r="G164" s="4">
        <v>52500211.506477602</v>
      </c>
      <c r="H164" s="5">
        <v>86456585.591844112</v>
      </c>
      <c r="I164" s="5">
        <v>3954763</v>
      </c>
      <c r="J164" s="5">
        <v>244199</v>
      </c>
      <c r="K164" s="5">
        <v>430877</v>
      </c>
      <c r="L164" s="5">
        <v>1802</v>
      </c>
    </row>
    <row r="165" spans="1:12" x14ac:dyDescent="0.3">
      <c r="A165" s="8">
        <v>108</v>
      </c>
      <c r="B165" s="3" t="s">
        <v>72</v>
      </c>
      <c r="C165" s="8">
        <v>2016</v>
      </c>
      <c r="D165" s="4">
        <v>3271055468.2008448</v>
      </c>
      <c r="E165" s="5">
        <v>181244606.15830982</v>
      </c>
      <c r="F165" s="5">
        <v>113454622.49033773</v>
      </c>
      <c r="G165" s="4">
        <v>27860894.431094106</v>
      </c>
      <c r="H165" s="5">
        <v>51091255.96122285</v>
      </c>
      <c r="I165" s="5">
        <v>21581533</v>
      </c>
      <c r="J165" s="5">
        <v>709296</v>
      </c>
      <c r="K165" s="5">
        <v>903198</v>
      </c>
      <c r="L165" s="5">
        <v>5297.6761365828042</v>
      </c>
    </row>
    <row r="166" spans="1:12" x14ac:dyDescent="0.3">
      <c r="A166" s="8">
        <v>114</v>
      </c>
      <c r="B166" s="3" t="s">
        <v>73</v>
      </c>
      <c r="C166" s="8">
        <v>2016</v>
      </c>
      <c r="D166" s="4">
        <v>700130417.19728494</v>
      </c>
      <c r="E166" s="5">
        <v>45912226.509358257</v>
      </c>
      <c r="F166" s="5">
        <v>20051384.397795614</v>
      </c>
      <c r="G166" s="4">
        <v>12855115.653421989</v>
      </c>
      <c r="H166" s="5">
        <v>21532207.474768754</v>
      </c>
      <c r="I166" s="5">
        <v>5735914</v>
      </c>
      <c r="J166" s="5">
        <v>243150</v>
      </c>
      <c r="K166" s="5">
        <v>198417</v>
      </c>
      <c r="L166" s="5">
        <v>949.73981887314585</v>
      </c>
    </row>
    <row r="167" spans="1:12" x14ac:dyDescent="0.3">
      <c r="A167" s="8">
        <v>115</v>
      </c>
      <c r="B167" s="3" t="s">
        <v>74</v>
      </c>
      <c r="C167" s="8">
        <v>2016</v>
      </c>
      <c r="D167" s="4">
        <v>4388015321.8200006</v>
      </c>
      <c r="E167" s="5">
        <v>213608316.26610985</v>
      </c>
      <c r="F167" s="5">
        <v>161349168.9824014</v>
      </c>
      <c r="G167" s="4">
        <v>175960289.13315392</v>
      </c>
      <c r="H167" s="5">
        <v>86336743.741868496</v>
      </c>
      <c r="I167" s="5">
        <v>15511979</v>
      </c>
      <c r="J167" s="5">
        <v>713238</v>
      </c>
      <c r="K167" s="5">
        <v>890260</v>
      </c>
      <c r="L167" s="5">
        <v>2650.1744475700334</v>
      </c>
    </row>
    <row r="168" spans="1:12" x14ac:dyDescent="0.3">
      <c r="A168" s="8">
        <v>117</v>
      </c>
      <c r="B168" s="3" t="s">
        <v>75</v>
      </c>
      <c r="C168" s="8">
        <v>2016</v>
      </c>
      <c r="D168" s="4">
        <v>8609089797.360033</v>
      </c>
      <c r="E168" s="5">
        <v>223489741.69777724</v>
      </c>
      <c r="F168" s="5">
        <v>150944183.05690342</v>
      </c>
      <c r="G168" s="4">
        <v>257198196.68205106</v>
      </c>
      <c r="H168" s="5">
        <v>336270517.2884469</v>
      </c>
      <c r="I168" s="5">
        <v>13313940</v>
      </c>
      <c r="J168" s="5">
        <v>548722</v>
      </c>
      <c r="K168" s="5">
        <v>1323550</v>
      </c>
      <c r="L168" s="5">
        <v>6506.4980433597602</v>
      </c>
    </row>
    <row r="169" spans="1:12" x14ac:dyDescent="0.3">
      <c r="A169" s="8">
        <v>119</v>
      </c>
      <c r="B169" s="3" t="s">
        <v>76</v>
      </c>
      <c r="C169" s="8">
        <v>2016</v>
      </c>
      <c r="D169" s="4">
        <v>2856845899.9498467</v>
      </c>
      <c r="E169" s="5">
        <v>131849334.12924081</v>
      </c>
      <c r="F169" s="5">
        <v>23965607.463741001</v>
      </c>
      <c r="G169" s="4">
        <v>45679880.73162733</v>
      </c>
      <c r="H169" s="5">
        <v>47077055.190643437</v>
      </c>
      <c r="I169" s="5">
        <v>16812196</v>
      </c>
      <c r="J169" s="5">
        <v>913075</v>
      </c>
      <c r="K169" s="5">
        <v>464148</v>
      </c>
      <c r="L169" s="5">
        <v>3166.606021921782</v>
      </c>
    </row>
    <row r="170" spans="1:12" x14ac:dyDescent="0.3">
      <c r="A170" s="8">
        <v>120</v>
      </c>
      <c r="B170" s="3" t="s">
        <v>77</v>
      </c>
      <c r="C170" s="8">
        <v>2016</v>
      </c>
      <c r="D170" s="4">
        <v>5496351173.462245</v>
      </c>
      <c r="E170" s="5">
        <v>167158295.11721551</v>
      </c>
      <c r="F170" s="5">
        <v>155005074.60996017</v>
      </c>
      <c r="G170" s="4">
        <v>134459683.116207</v>
      </c>
      <c r="H170" s="5">
        <v>65446815.265698016</v>
      </c>
      <c r="I170" s="5">
        <v>34621919</v>
      </c>
      <c r="J170" s="5">
        <v>1143438</v>
      </c>
      <c r="K170" s="5">
        <v>1454285</v>
      </c>
      <c r="L170" s="5">
        <v>6590.8530806681183</v>
      </c>
    </row>
    <row r="171" spans="1:12" x14ac:dyDescent="0.3">
      <c r="A171" s="8">
        <v>121</v>
      </c>
      <c r="B171" s="3" t="s">
        <v>78</v>
      </c>
      <c r="C171" s="8">
        <v>2016</v>
      </c>
      <c r="D171" s="4">
        <v>1600690705.09654</v>
      </c>
      <c r="E171" s="5">
        <v>55616710.788831487</v>
      </c>
      <c r="F171" s="5">
        <v>23941184.259593286</v>
      </c>
      <c r="G171" s="4">
        <v>33624353.920287803</v>
      </c>
      <c r="H171" s="5">
        <v>17701538.668715075</v>
      </c>
      <c r="I171" s="5">
        <v>6641542</v>
      </c>
      <c r="J171" s="5">
        <v>681128</v>
      </c>
      <c r="K171" s="5">
        <v>256540</v>
      </c>
      <c r="L171" s="5">
        <v>1328</v>
      </c>
    </row>
    <row r="172" spans="1:12" x14ac:dyDescent="0.3">
      <c r="A172" s="8">
        <v>123</v>
      </c>
      <c r="B172" s="3" t="s">
        <v>79</v>
      </c>
      <c r="C172" s="8">
        <v>2016</v>
      </c>
      <c r="D172" s="4">
        <v>63240260.141436622</v>
      </c>
      <c r="E172" s="5">
        <v>2014095.3071196834</v>
      </c>
      <c r="F172" s="5">
        <v>1020173.2111186554</v>
      </c>
      <c r="G172" s="4">
        <v>1520416.6497152948</v>
      </c>
      <c r="H172" s="5">
        <v>1480481.502386552</v>
      </c>
      <c r="I172" s="5">
        <v>168512</v>
      </c>
      <c r="J172" s="5">
        <v>13286</v>
      </c>
      <c r="K172" s="5">
        <v>13685</v>
      </c>
      <c r="L172" s="5">
        <v>36.775809226371649</v>
      </c>
    </row>
    <row r="173" spans="1:12" x14ac:dyDescent="0.3">
      <c r="A173" s="8">
        <v>126</v>
      </c>
      <c r="B173" s="3" t="s">
        <v>80</v>
      </c>
      <c r="C173" s="8">
        <v>2016</v>
      </c>
      <c r="D173" s="4">
        <v>3562673059.1395068</v>
      </c>
      <c r="E173" s="5">
        <v>232099104.8284094</v>
      </c>
      <c r="F173" s="5">
        <v>51032090.647863641</v>
      </c>
      <c r="G173" s="4">
        <v>54170260.528429613</v>
      </c>
      <c r="H173" s="5">
        <v>21957326.115580946</v>
      </c>
      <c r="I173" s="5">
        <v>24226773</v>
      </c>
      <c r="J173" s="5">
        <v>199773</v>
      </c>
      <c r="K173" s="5">
        <v>1041124</v>
      </c>
      <c r="L173" s="5">
        <v>4025.7705212340061</v>
      </c>
    </row>
    <row r="174" spans="1:12" x14ac:dyDescent="0.3">
      <c r="A174" s="8">
        <v>127</v>
      </c>
      <c r="B174" s="3" t="s">
        <v>81</v>
      </c>
      <c r="C174" s="8">
        <v>2016</v>
      </c>
      <c r="D174" s="4">
        <v>5044632626.4028893</v>
      </c>
      <c r="E174" s="5">
        <v>266922870.03636539</v>
      </c>
      <c r="F174" s="5">
        <v>336898890.53912443</v>
      </c>
      <c r="G174" s="4">
        <v>195090385.19625607</v>
      </c>
      <c r="H174" s="5">
        <v>57919458.589593574</v>
      </c>
      <c r="I174" s="5">
        <v>43388631</v>
      </c>
      <c r="J174" s="5">
        <v>986047</v>
      </c>
      <c r="K174" s="5">
        <v>1467728</v>
      </c>
      <c r="L174" s="5">
        <v>2786.2505668835147</v>
      </c>
    </row>
    <row r="175" spans="1:12" x14ac:dyDescent="0.3">
      <c r="A175" s="8">
        <v>130</v>
      </c>
      <c r="B175" s="3" t="s">
        <v>82</v>
      </c>
      <c r="C175" s="8">
        <v>2016</v>
      </c>
      <c r="D175" s="4">
        <v>4110680778.9465489</v>
      </c>
      <c r="E175" s="5">
        <v>249722464.45998627</v>
      </c>
      <c r="F175" s="5">
        <v>83756952.067871168</v>
      </c>
      <c r="G175" s="4">
        <v>88428093.197544977</v>
      </c>
      <c r="H175" s="5">
        <v>52888857.287914485</v>
      </c>
      <c r="I175" s="5">
        <v>26802747</v>
      </c>
      <c r="J175" s="5">
        <v>1095772</v>
      </c>
      <c r="K175" s="5">
        <v>830057</v>
      </c>
      <c r="L175" s="5">
        <v>5913.506884811145</v>
      </c>
    </row>
    <row r="176" spans="1:12" x14ac:dyDescent="0.3">
      <c r="A176" s="8">
        <v>131</v>
      </c>
      <c r="B176" s="3" t="s">
        <v>83</v>
      </c>
      <c r="C176" s="8">
        <v>2016</v>
      </c>
      <c r="D176" s="4">
        <v>1082889552.6977341</v>
      </c>
      <c r="E176" s="5">
        <v>49233470.931729339</v>
      </c>
      <c r="F176" s="5">
        <v>56174451.979522869</v>
      </c>
      <c r="G176" s="4">
        <v>46632681.110017806</v>
      </c>
      <c r="H176" s="5">
        <v>58178413.096807756</v>
      </c>
      <c r="I176" s="5">
        <v>4081519</v>
      </c>
      <c r="J176" s="5">
        <v>140243</v>
      </c>
      <c r="K176" s="5">
        <v>229536</v>
      </c>
      <c r="L176" s="5">
        <v>1359.8595007468818</v>
      </c>
    </row>
    <row r="177" spans="1:12" x14ac:dyDescent="0.3">
      <c r="A177" s="8">
        <v>132</v>
      </c>
      <c r="B177" s="3" t="s">
        <v>84</v>
      </c>
      <c r="C177" s="8">
        <v>2016</v>
      </c>
      <c r="D177" s="4">
        <v>877545417.28717256</v>
      </c>
      <c r="E177" s="5">
        <v>56187718.976304851</v>
      </c>
      <c r="F177" s="5">
        <v>26459821.932764743</v>
      </c>
      <c r="G177" s="4">
        <v>18735844.251577035</v>
      </c>
      <c r="H177" s="5">
        <v>18931899.832140669</v>
      </c>
      <c r="I177" s="5">
        <v>4750422</v>
      </c>
      <c r="J177" s="5">
        <v>55837</v>
      </c>
      <c r="K177" s="5">
        <v>131354</v>
      </c>
      <c r="L177" s="5">
        <v>866.10725292788163</v>
      </c>
    </row>
    <row r="178" spans="1:12" x14ac:dyDescent="0.3">
      <c r="A178" s="8">
        <v>134</v>
      </c>
      <c r="B178" s="3" t="s">
        <v>85</v>
      </c>
      <c r="C178" s="8">
        <v>2016</v>
      </c>
      <c r="D178" s="4">
        <v>10458362110.737547</v>
      </c>
      <c r="E178" s="5">
        <v>322945478.3471061</v>
      </c>
      <c r="F178" s="5">
        <v>248709829.97883713</v>
      </c>
      <c r="G178" s="4">
        <v>205196295.41684687</v>
      </c>
      <c r="H178" s="5">
        <v>57319693.78263168</v>
      </c>
      <c r="I178" s="5">
        <v>54317937</v>
      </c>
      <c r="J178" s="5">
        <v>3792322</v>
      </c>
      <c r="K178" s="5">
        <v>1840754</v>
      </c>
      <c r="L178" s="5">
        <v>9102.3286866701128</v>
      </c>
    </row>
    <row r="179" spans="1:12" x14ac:dyDescent="0.3">
      <c r="A179" s="8">
        <v>135</v>
      </c>
      <c r="B179" s="3" t="s">
        <v>86</v>
      </c>
      <c r="C179" s="8">
        <v>2016</v>
      </c>
      <c r="D179" s="4">
        <v>6442132016.9449291</v>
      </c>
      <c r="E179" s="5">
        <v>426195493.0481149</v>
      </c>
      <c r="F179" s="5">
        <v>213332468.81703839</v>
      </c>
      <c r="G179" s="4">
        <v>251973620.15583473</v>
      </c>
      <c r="H179" s="5">
        <v>135583619.20286381</v>
      </c>
      <c r="I179" s="5">
        <v>37918902</v>
      </c>
      <c r="J179" s="5">
        <v>2288175</v>
      </c>
      <c r="K179" s="5">
        <v>1613041</v>
      </c>
      <c r="L179" s="5">
        <v>8359.486587551346</v>
      </c>
    </row>
    <row r="180" spans="1:12" x14ac:dyDescent="0.3">
      <c r="A180" s="8">
        <v>136</v>
      </c>
      <c r="B180" s="3" t="s">
        <v>87</v>
      </c>
      <c r="C180" s="8">
        <v>2016</v>
      </c>
      <c r="D180" s="4">
        <v>3839455192.7314167</v>
      </c>
      <c r="E180" s="5">
        <v>83388611.57585676</v>
      </c>
      <c r="F180" s="5">
        <v>70246901.485169992</v>
      </c>
      <c r="G180" s="4">
        <v>48505021.60183844</v>
      </c>
      <c r="H180" s="5">
        <v>48049907.696366332</v>
      </c>
      <c r="I180" s="5">
        <v>13621435</v>
      </c>
      <c r="J180" s="5">
        <v>331452</v>
      </c>
      <c r="K180" s="5">
        <v>587251</v>
      </c>
      <c r="L180" s="5">
        <v>2483.028389368576</v>
      </c>
    </row>
    <row r="181" spans="1:12" x14ac:dyDescent="0.3">
      <c r="A181" s="8">
        <v>137</v>
      </c>
      <c r="B181" s="3" t="s">
        <v>88</v>
      </c>
      <c r="C181" s="8">
        <v>2016</v>
      </c>
      <c r="D181" s="4">
        <v>734933139.05432904</v>
      </c>
      <c r="E181" s="5">
        <v>50527684.433872297</v>
      </c>
      <c r="F181" s="5">
        <v>18055386.478786945</v>
      </c>
      <c r="G181" s="4">
        <v>11884226.264997603</v>
      </c>
      <c r="H181" s="5">
        <v>15047756.740451444</v>
      </c>
      <c r="I181" s="5">
        <v>4615081</v>
      </c>
      <c r="J181" s="5">
        <v>116573</v>
      </c>
      <c r="K181" s="5">
        <v>164285</v>
      </c>
      <c r="L181" s="5">
        <v>994</v>
      </c>
    </row>
    <row r="182" spans="1:12" x14ac:dyDescent="0.3">
      <c r="A182" s="8">
        <v>138</v>
      </c>
      <c r="B182" s="3" t="s">
        <v>89</v>
      </c>
      <c r="C182" s="8">
        <v>2016</v>
      </c>
      <c r="D182" s="4">
        <v>8527377889.4944191</v>
      </c>
      <c r="E182" s="5">
        <v>536908293.03172469</v>
      </c>
      <c r="F182" s="5">
        <v>194692410.37792566</v>
      </c>
      <c r="G182" s="4">
        <v>169056281.40517938</v>
      </c>
      <c r="H182" s="5">
        <v>147661068.8342554</v>
      </c>
      <c r="I182" s="5">
        <v>36637415</v>
      </c>
      <c r="J182" s="5">
        <v>2456084</v>
      </c>
      <c r="K182" s="5">
        <v>1426716</v>
      </c>
      <c r="L182" s="5">
        <v>7039.6613486835467</v>
      </c>
    </row>
    <row r="183" spans="1:12" x14ac:dyDescent="0.3">
      <c r="A183" s="8">
        <v>141</v>
      </c>
      <c r="B183" s="3" t="s">
        <v>90</v>
      </c>
      <c r="C183" s="8">
        <v>2016</v>
      </c>
      <c r="D183" s="4">
        <v>4401607170.4742393</v>
      </c>
      <c r="E183" s="5">
        <v>266718955.64068404</v>
      </c>
      <c r="F183" s="5">
        <v>77340380.470935449</v>
      </c>
      <c r="G183" s="4">
        <v>116553677.76084651</v>
      </c>
      <c r="H183" s="5">
        <v>82792215.448774621</v>
      </c>
      <c r="I183" s="5">
        <v>17248173</v>
      </c>
      <c r="J183" s="5">
        <v>1119364</v>
      </c>
      <c r="K183" s="5">
        <v>859435</v>
      </c>
      <c r="L183" s="5">
        <v>3060.5793367344545</v>
      </c>
    </row>
    <row r="184" spans="1:12" x14ac:dyDescent="0.3">
      <c r="A184" s="8">
        <v>142</v>
      </c>
      <c r="B184" s="3" t="s">
        <v>91</v>
      </c>
      <c r="C184" s="8">
        <v>2016</v>
      </c>
      <c r="D184" s="4">
        <v>1900169005.4017367</v>
      </c>
      <c r="E184" s="5">
        <v>100922923.13305233</v>
      </c>
      <c r="F184" s="5">
        <v>37233620.310053647</v>
      </c>
      <c r="G184" s="4">
        <v>31379169.583077565</v>
      </c>
      <c r="H184" s="5">
        <v>6197196.7126109004</v>
      </c>
      <c r="I184" s="5">
        <v>10529574</v>
      </c>
      <c r="J184" s="5">
        <v>212791</v>
      </c>
      <c r="K184" s="5">
        <v>402331</v>
      </c>
      <c r="L184" s="5">
        <v>2768.7452379439292</v>
      </c>
    </row>
    <row r="185" spans="1:12" x14ac:dyDescent="0.3">
      <c r="A185" s="8">
        <v>143</v>
      </c>
      <c r="B185" s="3" t="s">
        <v>92</v>
      </c>
      <c r="C185" s="8">
        <v>2016</v>
      </c>
      <c r="D185" s="4">
        <v>7003381372.6145763</v>
      </c>
      <c r="E185" s="5">
        <v>231530040.56654745</v>
      </c>
      <c r="F185" s="5">
        <v>134882108.36503384</v>
      </c>
      <c r="G185" s="4">
        <v>151660832.61894768</v>
      </c>
      <c r="H185" s="5">
        <v>166447345.42590994</v>
      </c>
      <c r="I185" s="5">
        <v>26114290</v>
      </c>
      <c r="J185" s="5">
        <v>781901</v>
      </c>
      <c r="K185" s="5">
        <v>848171</v>
      </c>
      <c r="L185" s="5">
        <v>5786</v>
      </c>
    </row>
    <row r="186" spans="1:12" x14ac:dyDescent="0.3">
      <c r="A186" s="8">
        <v>144</v>
      </c>
      <c r="B186" s="3" t="s">
        <v>93</v>
      </c>
      <c r="C186" s="8">
        <v>2016</v>
      </c>
      <c r="D186" s="4">
        <v>4028074793.7821555</v>
      </c>
      <c r="E186" s="5">
        <v>223860547.3350583</v>
      </c>
      <c r="F186" s="5">
        <v>41571182.417600833</v>
      </c>
      <c r="G186" s="4">
        <v>106318614.32104038</v>
      </c>
      <c r="H186" s="5">
        <v>40442670.321214594</v>
      </c>
      <c r="I186" s="5">
        <v>28058383</v>
      </c>
      <c r="J186" s="5">
        <v>1423889</v>
      </c>
      <c r="K186" s="5">
        <v>812993</v>
      </c>
      <c r="L186" s="5">
        <v>4944.5868123971859</v>
      </c>
    </row>
    <row r="187" spans="1:12" x14ac:dyDescent="0.3">
      <c r="A187" s="8">
        <v>145</v>
      </c>
      <c r="B187" s="3" t="s">
        <v>94</v>
      </c>
      <c r="C187" s="8">
        <v>2016</v>
      </c>
      <c r="D187" s="4">
        <v>4606451703.8720818</v>
      </c>
      <c r="E187" s="5">
        <v>306860019.30754685</v>
      </c>
      <c r="F187" s="5">
        <v>151603031.56707248</v>
      </c>
      <c r="G187" s="4">
        <v>99730347.199070528</v>
      </c>
      <c r="H187" s="5">
        <v>89157946.112461686</v>
      </c>
      <c r="I187" s="5">
        <v>28800915</v>
      </c>
      <c r="J187" s="5">
        <v>1463176</v>
      </c>
      <c r="K187" s="5">
        <v>1442014</v>
      </c>
      <c r="L187" s="5">
        <v>5453.8125684610122</v>
      </c>
    </row>
    <row r="188" spans="1:12" x14ac:dyDescent="0.3">
      <c r="A188" s="8">
        <v>146</v>
      </c>
      <c r="B188" s="3" t="s">
        <v>95</v>
      </c>
      <c r="C188" s="8">
        <v>2016</v>
      </c>
      <c r="D188" s="4">
        <v>2373879766.776063</v>
      </c>
      <c r="E188" s="5">
        <v>146073060.54385659</v>
      </c>
      <c r="F188" s="5">
        <v>52056554.734306522</v>
      </c>
      <c r="G188" s="4">
        <v>72347308.041142866</v>
      </c>
      <c r="H188" s="5">
        <v>55403767.073016748</v>
      </c>
      <c r="I188" s="5">
        <v>7859749</v>
      </c>
      <c r="J188" s="5">
        <v>244433</v>
      </c>
      <c r="K188" s="5">
        <v>508017</v>
      </c>
      <c r="L188" s="5">
        <v>1558.2936281234927</v>
      </c>
    </row>
    <row r="189" spans="1:12" x14ac:dyDescent="0.3">
      <c r="A189" s="8">
        <v>147</v>
      </c>
      <c r="B189" s="3" t="s">
        <v>96</v>
      </c>
      <c r="C189" s="8">
        <v>2016</v>
      </c>
      <c r="D189" s="4">
        <v>2020733269.5021374</v>
      </c>
      <c r="E189" s="5">
        <v>81810313.321881682</v>
      </c>
      <c r="F189" s="5">
        <v>23835203.947825611</v>
      </c>
      <c r="G189" s="4">
        <v>20639013.835280858</v>
      </c>
      <c r="H189" s="5">
        <v>30467868.981618986</v>
      </c>
      <c r="I189" s="5">
        <v>8951524</v>
      </c>
      <c r="J189" s="5">
        <v>634914</v>
      </c>
      <c r="K189" s="5">
        <v>518639</v>
      </c>
      <c r="L189" s="5">
        <v>1482.313326001748</v>
      </c>
    </row>
    <row r="190" spans="1:12" x14ac:dyDescent="0.3">
      <c r="A190" s="8">
        <v>148</v>
      </c>
      <c r="B190" s="3" t="s">
        <v>97</v>
      </c>
      <c r="C190" s="8">
        <v>2016</v>
      </c>
      <c r="D190" s="4">
        <v>2393490646.3611913</v>
      </c>
      <c r="E190" s="5">
        <v>137930137.03392249</v>
      </c>
      <c r="F190" s="5">
        <v>58323454.336495154</v>
      </c>
      <c r="G190" s="4">
        <v>77326628.044571564</v>
      </c>
      <c r="H190" s="5">
        <v>23066605.293654408</v>
      </c>
      <c r="I190" s="5">
        <v>18284543</v>
      </c>
      <c r="J190" s="5">
        <v>862430</v>
      </c>
      <c r="K190" s="5">
        <v>547143</v>
      </c>
      <c r="L190" s="5">
        <v>3891.500541839484</v>
      </c>
    </row>
    <row r="191" spans="1:12" x14ac:dyDescent="0.3">
      <c r="A191" s="8">
        <v>149</v>
      </c>
      <c r="B191" s="3" t="s">
        <v>98</v>
      </c>
      <c r="C191" s="8">
        <v>2016</v>
      </c>
      <c r="D191" s="4">
        <v>9249000647.1062965</v>
      </c>
      <c r="E191" s="5">
        <v>353619873.87478507</v>
      </c>
      <c r="F191" s="5">
        <v>421603790.81259543</v>
      </c>
      <c r="G191" s="4">
        <v>175388816.48564535</v>
      </c>
      <c r="H191" s="5">
        <v>166934844.62195221</v>
      </c>
      <c r="I191" s="5">
        <v>41589210</v>
      </c>
      <c r="J191" s="5">
        <v>1039645</v>
      </c>
      <c r="K191" s="5">
        <v>2227065</v>
      </c>
      <c r="L191" s="5">
        <v>9498.2220373599139</v>
      </c>
    </row>
    <row r="192" spans="1:12" x14ac:dyDescent="0.3">
      <c r="A192" s="8">
        <v>150</v>
      </c>
      <c r="B192" s="3" t="s">
        <v>99</v>
      </c>
      <c r="C192" s="8">
        <v>2016</v>
      </c>
      <c r="D192" s="4">
        <v>4229263525.8695436</v>
      </c>
      <c r="E192" s="5">
        <v>208498036.65612233</v>
      </c>
      <c r="F192" s="5">
        <v>171709042.39135683</v>
      </c>
      <c r="G192" s="4">
        <v>98671956.459062412</v>
      </c>
      <c r="H192" s="5">
        <v>63078247.694453962</v>
      </c>
      <c r="I192" s="5">
        <v>20448423</v>
      </c>
      <c r="J192" s="5">
        <v>1469938</v>
      </c>
      <c r="K192" s="5">
        <v>1119719</v>
      </c>
      <c r="L192" s="5">
        <v>3093.9273808571161</v>
      </c>
    </row>
    <row r="193" spans="1:12" x14ac:dyDescent="0.3">
      <c r="A193" s="8">
        <v>151</v>
      </c>
      <c r="B193" s="3" t="s">
        <v>100</v>
      </c>
      <c r="C193" s="8">
        <v>2016</v>
      </c>
      <c r="D193" s="4">
        <v>1658889446.3173156</v>
      </c>
      <c r="E193" s="5">
        <v>64851040.715837978</v>
      </c>
      <c r="F193" s="5">
        <v>78777589.351087987</v>
      </c>
      <c r="G193" s="4">
        <v>60818066.730132543</v>
      </c>
      <c r="H193" s="5">
        <v>39427662.335933536</v>
      </c>
      <c r="I193" s="5">
        <v>7206624</v>
      </c>
      <c r="J193" s="5">
        <v>409303</v>
      </c>
      <c r="K193" s="5">
        <v>375914</v>
      </c>
      <c r="L193" s="5">
        <v>1568.2454976248564</v>
      </c>
    </row>
    <row r="194" spans="1:12" x14ac:dyDescent="0.3">
      <c r="A194" s="8">
        <v>152</v>
      </c>
      <c r="B194" s="3" t="s">
        <v>101</v>
      </c>
      <c r="C194" s="8">
        <v>2016</v>
      </c>
      <c r="D194" s="4">
        <v>270218743.78210825</v>
      </c>
      <c r="E194" s="5">
        <v>9841043.4095300697</v>
      </c>
      <c r="F194" s="5">
        <v>16262002.368438857</v>
      </c>
      <c r="G194" s="4">
        <v>19055906.660731364</v>
      </c>
      <c r="H194" s="5">
        <v>18924435.358128104</v>
      </c>
      <c r="I194" s="5">
        <v>1601861</v>
      </c>
      <c r="J194" s="5">
        <v>55049</v>
      </c>
      <c r="K194" s="5">
        <v>73116</v>
      </c>
      <c r="L194" s="5">
        <v>400</v>
      </c>
    </row>
    <row r="195" spans="1:12" x14ac:dyDescent="0.3">
      <c r="A195" s="8">
        <v>155</v>
      </c>
      <c r="B195" s="3" t="s">
        <v>102</v>
      </c>
      <c r="C195" s="8">
        <v>2016</v>
      </c>
      <c r="D195" s="4">
        <v>5545317353.3706255</v>
      </c>
      <c r="E195" s="5">
        <v>342093238.25923431</v>
      </c>
      <c r="F195" s="5">
        <v>278404153.24531358</v>
      </c>
      <c r="G195" s="4">
        <v>132815483.79480632</v>
      </c>
      <c r="H195" s="5">
        <v>307751915.95127004</v>
      </c>
      <c r="I195" s="5">
        <v>15653039</v>
      </c>
      <c r="J195" s="5">
        <v>1315605</v>
      </c>
      <c r="K195" s="5">
        <v>1425132</v>
      </c>
      <c r="L195" s="5">
        <v>2397.961877183021</v>
      </c>
    </row>
    <row r="196" spans="1:12" x14ac:dyDescent="0.3">
      <c r="A196" s="8">
        <v>157</v>
      </c>
      <c r="B196" s="3" t="s">
        <v>103</v>
      </c>
      <c r="C196" s="8">
        <v>2016</v>
      </c>
      <c r="D196" s="4">
        <v>1937536738.3402364</v>
      </c>
      <c r="E196" s="5">
        <v>76842688.009140521</v>
      </c>
      <c r="F196" s="5">
        <v>27100648.346207079</v>
      </c>
      <c r="G196" s="4">
        <v>24323529.211433418</v>
      </c>
      <c r="H196" s="5">
        <v>24562526.631671224</v>
      </c>
      <c r="I196" s="5">
        <v>8338498</v>
      </c>
      <c r="J196" s="5">
        <v>397074</v>
      </c>
      <c r="K196" s="5">
        <v>338165</v>
      </c>
      <c r="L196" s="5">
        <v>1712.5264742668708</v>
      </c>
    </row>
    <row r="197" spans="1:12" x14ac:dyDescent="0.3">
      <c r="A197" s="8">
        <v>159</v>
      </c>
      <c r="B197" s="3" t="s">
        <v>104</v>
      </c>
      <c r="C197" s="8">
        <v>2016</v>
      </c>
      <c r="D197" s="4">
        <v>4185745845.6714897</v>
      </c>
      <c r="E197" s="5">
        <v>163153976.4126941</v>
      </c>
      <c r="F197" s="5">
        <v>68742580.288318783</v>
      </c>
      <c r="G197" s="4">
        <v>65836310.610586889</v>
      </c>
      <c r="H197" s="5">
        <v>78329063.440881595</v>
      </c>
      <c r="I197" s="5">
        <v>22524213</v>
      </c>
      <c r="J197" s="5">
        <v>981150</v>
      </c>
      <c r="K197" s="5">
        <v>705029</v>
      </c>
      <c r="L197" s="5">
        <v>4621.8907936695377</v>
      </c>
    </row>
    <row r="198" spans="1:12" x14ac:dyDescent="0.3">
      <c r="A198" s="8">
        <v>161</v>
      </c>
      <c r="B198" s="3" t="s">
        <v>105</v>
      </c>
      <c r="C198" s="8">
        <v>2016</v>
      </c>
      <c r="D198" s="4">
        <v>21716132751.843227</v>
      </c>
      <c r="E198" s="5">
        <v>1259142585.7720983</v>
      </c>
      <c r="F198" s="5">
        <v>746525474.77928519</v>
      </c>
      <c r="G198" s="4">
        <v>514906170.06461763</v>
      </c>
      <c r="H198" s="5">
        <v>752091408.07613027</v>
      </c>
      <c r="I198" s="5">
        <v>84183183</v>
      </c>
      <c r="J198" s="5">
        <v>6670268</v>
      </c>
      <c r="K198" s="5">
        <v>5049202</v>
      </c>
      <c r="L198" s="5">
        <v>21613.631048663632</v>
      </c>
    </row>
    <row r="199" spans="1:12" x14ac:dyDescent="0.3">
      <c r="A199" s="8">
        <v>163</v>
      </c>
      <c r="B199" s="3" t="s">
        <v>106</v>
      </c>
      <c r="C199" s="8">
        <v>2016</v>
      </c>
      <c r="D199" s="4">
        <v>955116271.3619082</v>
      </c>
      <c r="E199" s="5">
        <v>25439348.41435631</v>
      </c>
      <c r="F199" s="5">
        <v>18565095.806795113</v>
      </c>
      <c r="G199" s="4">
        <v>17297955.144695744</v>
      </c>
      <c r="H199" s="5">
        <v>11298845.533383457</v>
      </c>
      <c r="I199" s="5">
        <v>5474206</v>
      </c>
      <c r="J199" s="5">
        <v>286440</v>
      </c>
      <c r="K199" s="5">
        <v>148429</v>
      </c>
      <c r="L199" s="5">
        <v>1188.9847476247528</v>
      </c>
    </row>
    <row r="200" spans="1:12" x14ac:dyDescent="0.3">
      <c r="A200" s="8">
        <v>164</v>
      </c>
      <c r="B200" s="3" t="s">
        <v>107</v>
      </c>
      <c r="C200" s="8">
        <v>2016</v>
      </c>
      <c r="D200" s="4">
        <v>2496213811.3578315</v>
      </c>
      <c r="E200" s="5">
        <v>121631103.13048272</v>
      </c>
      <c r="F200" s="5">
        <v>43934184.1681621</v>
      </c>
      <c r="G200" s="4">
        <v>75511246.313156396</v>
      </c>
      <c r="H200" s="5">
        <v>22885869.344909117</v>
      </c>
      <c r="I200" s="5">
        <v>17367002</v>
      </c>
      <c r="J200" s="5">
        <v>572876</v>
      </c>
      <c r="K200" s="5">
        <v>532075</v>
      </c>
      <c r="L200" s="5">
        <v>3307.5758143295934</v>
      </c>
    </row>
    <row r="201" spans="1:12" x14ac:dyDescent="0.3">
      <c r="A201" s="8">
        <v>166</v>
      </c>
      <c r="B201" s="3" t="s">
        <v>108</v>
      </c>
      <c r="C201" s="8">
        <v>2016</v>
      </c>
      <c r="D201" s="4">
        <v>2519740948.742372</v>
      </c>
      <c r="E201" s="5">
        <v>94213156.986460939</v>
      </c>
      <c r="F201" s="5">
        <v>43566472.021652713</v>
      </c>
      <c r="G201" s="4">
        <v>47810491.618300073</v>
      </c>
      <c r="H201" s="5">
        <v>26695211.544873334</v>
      </c>
      <c r="I201" s="5">
        <v>19258762</v>
      </c>
      <c r="J201" s="5">
        <v>737384</v>
      </c>
      <c r="K201" s="5">
        <v>389491</v>
      </c>
      <c r="L201" s="5">
        <v>3321.4726674554599</v>
      </c>
    </row>
    <row r="202" spans="1:12" x14ac:dyDescent="0.3">
      <c r="A202" s="8">
        <v>167</v>
      </c>
      <c r="B202" s="3" t="s">
        <v>109</v>
      </c>
      <c r="C202" s="8">
        <v>2016</v>
      </c>
      <c r="D202" s="4">
        <v>49536829.886069328</v>
      </c>
      <c r="E202" s="5">
        <v>4861968.1303558042</v>
      </c>
      <c r="F202" s="5">
        <v>2073688.7199135013</v>
      </c>
      <c r="G202" s="4">
        <v>1679553.2425117372</v>
      </c>
      <c r="H202" s="5">
        <v>2977353.2687216965</v>
      </c>
      <c r="I202" s="5">
        <v>820880</v>
      </c>
      <c r="J202" s="5">
        <v>12866</v>
      </c>
      <c r="K202" s="5">
        <v>14713</v>
      </c>
      <c r="L202" s="5">
        <v>122</v>
      </c>
    </row>
    <row r="203" spans="1:12" x14ac:dyDescent="0.3">
      <c r="A203" s="8">
        <v>170</v>
      </c>
      <c r="B203" s="3" t="s">
        <v>110</v>
      </c>
      <c r="C203" s="8">
        <v>2016</v>
      </c>
      <c r="D203" s="4">
        <v>2367297742.09164</v>
      </c>
      <c r="E203" s="5">
        <v>115446523.70203108</v>
      </c>
      <c r="F203" s="5">
        <v>79921193.274356112</v>
      </c>
      <c r="G203" s="4">
        <v>45935182.614629053</v>
      </c>
      <c r="H203" s="5">
        <v>52209181.493377879</v>
      </c>
      <c r="I203" s="5">
        <v>19234525</v>
      </c>
      <c r="J203" s="5">
        <v>924144</v>
      </c>
      <c r="K203" s="5">
        <v>730503</v>
      </c>
      <c r="L203" s="5">
        <v>3879.4951458300229</v>
      </c>
    </row>
    <row r="204" spans="1:12" x14ac:dyDescent="0.3">
      <c r="A204" s="8">
        <v>175</v>
      </c>
      <c r="B204" s="3" t="s">
        <v>111</v>
      </c>
      <c r="C204" s="8">
        <v>2016</v>
      </c>
      <c r="D204" s="4">
        <v>1262642254.7819004</v>
      </c>
      <c r="E204" s="5">
        <v>72225271.0788275</v>
      </c>
      <c r="F204" s="5">
        <v>18570221.106563978</v>
      </c>
      <c r="G204" s="4">
        <v>16232992.083358018</v>
      </c>
      <c r="H204" s="5">
        <v>6840941.4186552847</v>
      </c>
      <c r="I204" s="5">
        <v>10642785</v>
      </c>
      <c r="J204" s="5">
        <v>74952</v>
      </c>
      <c r="K204" s="5">
        <v>309061</v>
      </c>
      <c r="L204" s="5">
        <v>1357.8186981712854</v>
      </c>
    </row>
    <row r="205" spans="1:12" x14ac:dyDescent="0.3">
      <c r="A205" s="8">
        <v>176</v>
      </c>
      <c r="B205" s="3" t="s">
        <v>112</v>
      </c>
      <c r="C205" s="8">
        <v>2016</v>
      </c>
      <c r="D205" s="4">
        <v>2072378111.6978328</v>
      </c>
      <c r="E205" s="5">
        <v>78437713.361882359</v>
      </c>
      <c r="F205" s="5">
        <v>45484750.765121773</v>
      </c>
      <c r="G205" s="4">
        <v>21065721.933085874</v>
      </c>
      <c r="H205" s="5">
        <v>28010454.181765966</v>
      </c>
      <c r="I205" s="5">
        <v>8896376</v>
      </c>
      <c r="J205" s="5">
        <v>833502</v>
      </c>
      <c r="K205" s="5">
        <v>419883</v>
      </c>
      <c r="L205" s="5">
        <v>1537.9104069682462</v>
      </c>
    </row>
    <row r="206" spans="1:12" x14ac:dyDescent="0.3">
      <c r="A206" s="8">
        <v>177</v>
      </c>
      <c r="B206" s="3" t="s">
        <v>113</v>
      </c>
      <c r="C206" s="8">
        <v>2016</v>
      </c>
      <c r="D206" s="4">
        <v>7147416154.6089859</v>
      </c>
      <c r="E206" s="5">
        <v>165926185.36951867</v>
      </c>
      <c r="F206" s="5">
        <v>134303288.93585688</v>
      </c>
      <c r="G206" s="4">
        <v>133908299.7640333</v>
      </c>
      <c r="H206" s="5">
        <v>104090481.9134227</v>
      </c>
      <c r="I206" s="5">
        <v>32872258</v>
      </c>
      <c r="J206" s="5">
        <v>1420531</v>
      </c>
      <c r="K206" s="5">
        <v>1208945</v>
      </c>
      <c r="L206" s="5">
        <v>6007.7753393594148</v>
      </c>
    </row>
    <row r="207" spans="1:12" x14ac:dyDescent="0.3">
      <c r="A207" s="8">
        <v>178</v>
      </c>
      <c r="B207" s="3" t="s">
        <v>114</v>
      </c>
      <c r="C207" s="8">
        <v>2016</v>
      </c>
      <c r="D207" s="4">
        <v>532637242.37491369</v>
      </c>
      <c r="E207" s="5">
        <v>19545545.270862568</v>
      </c>
      <c r="F207" s="5">
        <v>8990255.0106430259</v>
      </c>
      <c r="G207" s="4">
        <v>12629707.056167088</v>
      </c>
      <c r="H207" s="5">
        <v>4963731.4317087801</v>
      </c>
      <c r="I207" s="5">
        <v>4099199</v>
      </c>
      <c r="J207" s="5">
        <v>295058</v>
      </c>
      <c r="K207" s="5">
        <v>140015</v>
      </c>
      <c r="L207" s="5">
        <v>749.1887774745262</v>
      </c>
    </row>
    <row r="208" spans="1:12" x14ac:dyDescent="0.3">
      <c r="A208" s="8">
        <v>179</v>
      </c>
      <c r="B208" s="3" t="s">
        <v>115</v>
      </c>
      <c r="C208" s="8">
        <v>2016</v>
      </c>
      <c r="D208" s="4">
        <v>1479651692.3700304</v>
      </c>
      <c r="E208" s="5">
        <v>101411774.56748936</v>
      </c>
      <c r="F208" s="5">
        <v>82344991.358099401</v>
      </c>
      <c r="G208" s="4">
        <v>106513123.47783843</v>
      </c>
      <c r="H208" s="5">
        <v>18753683.094348568</v>
      </c>
      <c r="I208" s="5">
        <v>5334351</v>
      </c>
      <c r="J208" s="5">
        <v>220815</v>
      </c>
      <c r="K208" s="5">
        <v>332381</v>
      </c>
      <c r="L208" s="5">
        <v>1264</v>
      </c>
    </row>
    <row r="209" spans="1:12" x14ac:dyDescent="0.3">
      <c r="A209" s="8">
        <v>181</v>
      </c>
      <c r="B209" s="3" t="s">
        <v>116</v>
      </c>
      <c r="C209" s="8">
        <v>2016</v>
      </c>
      <c r="D209" s="4">
        <v>222241790.67054397</v>
      </c>
      <c r="E209" s="5">
        <v>7277745.4612169601</v>
      </c>
      <c r="F209" s="5">
        <v>7000945.0981402155</v>
      </c>
      <c r="G209" s="4">
        <v>12656602.263849614</v>
      </c>
      <c r="H209" s="5">
        <v>7421881.3344518337</v>
      </c>
      <c r="I209" s="5">
        <v>732916</v>
      </c>
      <c r="J209" s="5">
        <v>32375</v>
      </c>
      <c r="K209" s="5">
        <v>52723</v>
      </c>
      <c r="L209" s="5">
        <v>116.13344217436793</v>
      </c>
    </row>
    <row r="210" spans="1:12" x14ac:dyDescent="0.3">
      <c r="A210" s="8">
        <v>182</v>
      </c>
      <c r="B210" s="3" t="s">
        <v>117</v>
      </c>
      <c r="C210" s="8">
        <v>2016</v>
      </c>
      <c r="D210" s="4">
        <v>1614644074.8340712</v>
      </c>
      <c r="E210" s="5">
        <v>77281626.952320591</v>
      </c>
      <c r="F210" s="5">
        <v>48611238.271574154</v>
      </c>
      <c r="G210" s="4">
        <v>33257728.599490207</v>
      </c>
      <c r="H210" s="5">
        <v>39407375.014978401</v>
      </c>
      <c r="I210" s="5">
        <v>8028772</v>
      </c>
      <c r="J210" s="5">
        <v>356410</v>
      </c>
      <c r="K210" s="5">
        <v>320542</v>
      </c>
      <c r="L210" s="5">
        <v>1809.865492953682</v>
      </c>
    </row>
    <row r="211" spans="1:12" x14ac:dyDescent="0.3">
      <c r="A211" s="8">
        <v>187</v>
      </c>
      <c r="B211" s="3" t="s">
        <v>118</v>
      </c>
      <c r="C211" s="8">
        <v>2016</v>
      </c>
      <c r="D211" s="4">
        <v>1978080425.2707982</v>
      </c>
      <c r="E211" s="5">
        <v>70717320.877953678</v>
      </c>
      <c r="F211" s="5">
        <v>45656930.150713593</v>
      </c>
      <c r="G211" s="4">
        <v>32781516.305619523</v>
      </c>
      <c r="H211" s="5">
        <v>34207288.671525173</v>
      </c>
      <c r="I211" s="5">
        <v>8509330</v>
      </c>
      <c r="J211" s="5">
        <v>543186</v>
      </c>
      <c r="K211" s="5">
        <v>374507</v>
      </c>
      <c r="L211" s="5">
        <v>1220.7489421243254</v>
      </c>
    </row>
    <row r="212" spans="1:12" x14ac:dyDescent="0.3">
      <c r="A212" s="8">
        <v>188</v>
      </c>
      <c r="B212" s="3" t="s">
        <v>119</v>
      </c>
      <c r="C212" s="8">
        <v>2016</v>
      </c>
      <c r="D212" s="4">
        <v>2579241042.7127042</v>
      </c>
      <c r="E212" s="5">
        <v>80474362.534834743</v>
      </c>
      <c r="F212" s="5">
        <v>73950650.968624309</v>
      </c>
      <c r="G212" s="4">
        <v>47311815.830073476</v>
      </c>
      <c r="H212" s="5">
        <v>40274152.367330141</v>
      </c>
      <c r="I212" s="5">
        <v>19965956</v>
      </c>
      <c r="J212" s="5">
        <v>456740</v>
      </c>
      <c r="K212" s="5">
        <v>723357</v>
      </c>
      <c r="L212" s="5">
        <v>3929.583791931821</v>
      </c>
    </row>
    <row r="213" spans="1:12" x14ac:dyDescent="0.3">
      <c r="A213" s="8">
        <v>190</v>
      </c>
      <c r="B213" s="3" t="s">
        <v>120</v>
      </c>
      <c r="C213" s="8">
        <v>2016</v>
      </c>
      <c r="D213" s="4">
        <v>1175967153.6467769</v>
      </c>
      <c r="E213" s="5">
        <v>37927109.731629334</v>
      </c>
      <c r="F213" s="5">
        <v>70957794.330063999</v>
      </c>
      <c r="G213" s="4">
        <v>31718510.810528453</v>
      </c>
      <c r="H213" s="5">
        <v>40454729.128449038</v>
      </c>
      <c r="I213" s="5">
        <v>3546101</v>
      </c>
      <c r="J213" s="5">
        <v>8818</v>
      </c>
      <c r="K213" s="5">
        <v>209955</v>
      </c>
      <c r="L213" s="5">
        <v>684.17688831417308</v>
      </c>
    </row>
    <row r="214" spans="1:12" x14ac:dyDescent="0.3">
      <c r="A214" s="8">
        <v>192</v>
      </c>
      <c r="B214" s="3" t="s">
        <v>121</v>
      </c>
      <c r="C214" s="8">
        <v>2016</v>
      </c>
      <c r="D214" s="4">
        <v>171457746.49334961</v>
      </c>
      <c r="E214" s="5">
        <v>5639154.2515119994</v>
      </c>
      <c r="F214" s="5">
        <v>3510962.7566347606</v>
      </c>
      <c r="G214" s="4">
        <v>7882285.2339363052</v>
      </c>
      <c r="H214" s="5">
        <v>1652377.8788838789</v>
      </c>
      <c r="I214" s="5">
        <v>3781371</v>
      </c>
      <c r="J214" s="5">
        <v>110885</v>
      </c>
      <c r="K214" s="5">
        <v>41269</v>
      </c>
      <c r="L214" s="5">
        <v>423.7101615820394</v>
      </c>
    </row>
    <row r="215" spans="1:12" x14ac:dyDescent="0.3">
      <c r="A215" s="8">
        <v>193</v>
      </c>
      <c r="B215" s="3" t="s">
        <v>122</v>
      </c>
      <c r="C215" s="8">
        <v>2016</v>
      </c>
      <c r="D215" s="4">
        <v>4868923259.5058031</v>
      </c>
      <c r="E215" s="5">
        <v>251105764.3494285</v>
      </c>
      <c r="F215" s="5">
        <v>111140880.15664461</v>
      </c>
      <c r="G215" s="4">
        <v>89610795.946378544</v>
      </c>
      <c r="H215" s="5">
        <v>23007249.50611398</v>
      </c>
      <c r="I215" s="5">
        <v>26321206</v>
      </c>
      <c r="J215" s="5">
        <v>886634</v>
      </c>
      <c r="K215" s="5">
        <v>1142996</v>
      </c>
      <c r="L215" s="5">
        <v>4122.0532221674457</v>
      </c>
    </row>
    <row r="216" spans="1:12" x14ac:dyDescent="0.3">
      <c r="A216" s="8">
        <v>194</v>
      </c>
      <c r="B216" s="3" t="s">
        <v>123</v>
      </c>
      <c r="C216" s="8">
        <v>2016</v>
      </c>
      <c r="D216" s="4">
        <v>2547563247.6236553</v>
      </c>
      <c r="E216" s="5">
        <v>131918885.35381351</v>
      </c>
      <c r="F216" s="5">
        <v>2034763.9755749768</v>
      </c>
      <c r="G216" s="4">
        <v>29474461.432280917</v>
      </c>
      <c r="H216" s="5">
        <v>10217772.492359288</v>
      </c>
      <c r="I216" s="5">
        <v>10869612</v>
      </c>
      <c r="J216" s="5">
        <v>283183</v>
      </c>
      <c r="K216" s="5">
        <v>466130</v>
      </c>
      <c r="L216" s="5">
        <v>2025.4620102389749</v>
      </c>
    </row>
    <row r="217" spans="1:12" x14ac:dyDescent="0.3">
      <c r="A217" s="8">
        <v>195</v>
      </c>
      <c r="B217" s="3" t="s">
        <v>124</v>
      </c>
      <c r="C217" s="8">
        <v>2016</v>
      </c>
      <c r="D217" s="4">
        <v>1633392716.9506078</v>
      </c>
      <c r="E217" s="5">
        <v>129298800.19481537</v>
      </c>
      <c r="F217" s="5">
        <v>40869086.760397039</v>
      </c>
      <c r="G217" s="4">
        <v>36610498.914366029</v>
      </c>
      <c r="H217" s="5">
        <v>29443944.133249197</v>
      </c>
      <c r="I217" s="5">
        <v>11122016</v>
      </c>
      <c r="J217" s="5">
        <v>416161</v>
      </c>
      <c r="K217" s="5">
        <v>449968</v>
      </c>
      <c r="L217" s="5">
        <v>1693.0656484250592</v>
      </c>
    </row>
    <row r="218" spans="1:12" x14ac:dyDescent="0.3">
      <c r="A218" s="8">
        <v>202</v>
      </c>
      <c r="B218" s="3" t="s">
        <v>125</v>
      </c>
      <c r="C218" s="8">
        <v>2016</v>
      </c>
      <c r="D218" s="4">
        <v>368562231.21604723</v>
      </c>
      <c r="E218" s="5">
        <v>16968919.031745471</v>
      </c>
      <c r="F218" s="5">
        <v>6678269.8024806688</v>
      </c>
      <c r="G218" s="4">
        <v>14209132.345648706</v>
      </c>
      <c r="H218" s="5">
        <v>10612619.938696008</v>
      </c>
      <c r="I218" s="5">
        <v>1113020</v>
      </c>
      <c r="J218" s="5">
        <v>101939</v>
      </c>
      <c r="K218" s="5">
        <v>80523</v>
      </c>
      <c r="L218" s="5">
        <v>187.09902670648648</v>
      </c>
    </row>
    <row r="219" spans="1:12" x14ac:dyDescent="0.3">
      <c r="A219" s="8">
        <v>210</v>
      </c>
      <c r="B219" s="3" t="s">
        <v>126</v>
      </c>
      <c r="C219" s="8">
        <v>2016</v>
      </c>
      <c r="D219" s="4">
        <v>3642750973.6455245</v>
      </c>
      <c r="E219" s="5">
        <v>110362225.57295637</v>
      </c>
      <c r="F219" s="5">
        <v>125713756.28108145</v>
      </c>
      <c r="G219" s="4">
        <v>86269408.544861436</v>
      </c>
      <c r="H219" s="5">
        <v>26769329.816988528</v>
      </c>
      <c r="I219" s="5">
        <v>23986491</v>
      </c>
      <c r="J219" s="5">
        <v>773742</v>
      </c>
      <c r="K219" s="5">
        <v>760586</v>
      </c>
      <c r="L219" s="5">
        <v>3497.3037815265334</v>
      </c>
    </row>
    <row r="220" spans="1:12" x14ac:dyDescent="0.3">
      <c r="A220" s="8">
        <v>269</v>
      </c>
      <c r="B220" s="3" t="s">
        <v>127</v>
      </c>
      <c r="C220" s="8">
        <v>2016</v>
      </c>
      <c r="D220" s="4">
        <v>88452302.634484142</v>
      </c>
      <c r="E220" s="5">
        <v>9476377.6675940119</v>
      </c>
      <c r="F220" s="5">
        <v>991430.75701193872</v>
      </c>
      <c r="G220" s="4">
        <v>2332473.3980425587</v>
      </c>
      <c r="H220" s="5">
        <v>6813139.915650012</v>
      </c>
      <c r="I220" s="5">
        <v>128821</v>
      </c>
      <c r="J220" s="5">
        <v>21835</v>
      </c>
      <c r="K220" s="5">
        <v>23866</v>
      </c>
      <c r="L220" s="5">
        <v>38</v>
      </c>
    </row>
    <row r="221" spans="1:12" x14ac:dyDescent="0.3">
      <c r="A221" s="8">
        <v>281</v>
      </c>
      <c r="B221" s="3" t="s">
        <v>128</v>
      </c>
      <c r="C221" s="8">
        <v>2016</v>
      </c>
      <c r="D221" s="4">
        <v>3321857245.9711642</v>
      </c>
      <c r="E221" s="5">
        <v>128284810.57303777</v>
      </c>
      <c r="F221" s="5">
        <v>75321791.088090152</v>
      </c>
      <c r="G221" s="4">
        <v>32086520.211123314</v>
      </c>
      <c r="H221" s="5">
        <v>23147900.990059633</v>
      </c>
      <c r="I221" s="5">
        <v>14564378</v>
      </c>
      <c r="J221" s="5">
        <v>424004</v>
      </c>
      <c r="K221" s="5">
        <v>488265</v>
      </c>
      <c r="L221" s="5">
        <v>2628.6071252061693</v>
      </c>
    </row>
    <row r="222" spans="1:12" x14ac:dyDescent="0.3">
      <c r="A222" s="8">
        <v>288</v>
      </c>
      <c r="B222" s="3" t="s">
        <v>129</v>
      </c>
      <c r="C222" s="8">
        <v>2016</v>
      </c>
      <c r="D222" s="4">
        <v>762444625.40387177</v>
      </c>
      <c r="E222" s="5">
        <v>20694856.062625479</v>
      </c>
      <c r="F222" s="5">
        <v>9692393.7552551609</v>
      </c>
      <c r="G222" s="4">
        <v>5416768.986458376</v>
      </c>
      <c r="H222" s="5">
        <v>4356373.3980183676</v>
      </c>
      <c r="I222" s="5">
        <v>1637808</v>
      </c>
      <c r="J222" s="5">
        <v>106287</v>
      </c>
      <c r="K222" s="5">
        <v>95084</v>
      </c>
      <c r="L222" s="5">
        <v>371.38352543779706</v>
      </c>
    </row>
    <row r="223" spans="1:12" x14ac:dyDescent="0.3">
      <c r="A223" s="8">
        <v>290</v>
      </c>
      <c r="B223" s="3" t="s">
        <v>130</v>
      </c>
      <c r="C223" s="8">
        <v>2016</v>
      </c>
      <c r="D223" s="4">
        <v>310699767.40531123</v>
      </c>
      <c r="E223" s="5">
        <v>18530179.051543638</v>
      </c>
      <c r="F223" s="5">
        <v>7143409.9356564432</v>
      </c>
      <c r="G223" s="4">
        <v>8274034.3171959165</v>
      </c>
      <c r="H223" s="5">
        <v>3442105.0607689889</v>
      </c>
      <c r="I223" s="5">
        <v>1188025</v>
      </c>
      <c r="J223" s="5">
        <v>32755</v>
      </c>
      <c r="K223" s="5">
        <v>78402</v>
      </c>
      <c r="L223" s="5">
        <v>279.36948184685144</v>
      </c>
    </row>
    <row r="224" spans="1:12" x14ac:dyDescent="0.3">
      <c r="A224" s="8">
        <v>309</v>
      </c>
      <c r="B224" s="3" t="s">
        <v>131</v>
      </c>
      <c r="C224" s="8">
        <v>2016</v>
      </c>
      <c r="D224" s="4">
        <v>5665986184.3316793</v>
      </c>
      <c r="E224" s="5">
        <v>286323866.73494768</v>
      </c>
      <c r="F224" s="5">
        <v>368250036.05337662</v>
      </c>
      <c r="G224" s="4">
        <v>131487876.33823495</v>
      </c>
      <c r="H224" s="5">
        <v>92510648.136324957</v>
      </c>
      <c r="I224" s="5">
        <v>20619258</v>
      </c>
      <c r="J224" s="5">
        <v>1143778</v>
      </c>
      <c r="K224" s="5">
        <v>1197388</v>
      </c>
      <c r="L224" s="5">
        <v>4174.4050177891195</v>
      </c>
    </row>
    <row r="225" spans="1:12" x14ac:dyDescent="0.3">
      <c r="A225" s="8">
        <v>403</v>
      </c>
      <c r="B225" s="3" t="s">
        <v>132</v>
      </c>
      <c r="C225" s="8">
        <v>2016</v>
      </c>
      <c r="D225" s="4">
        <v>204320279.60257763</v>
      </c>
      <c r="E225" s="5">
        <v>6745877.2409655126</v>
      </c>
      <c r="F225" s="5">
        <v>1710425.0855881546</v>
      </c>
      <c r="G225" s="4">
        <v>3708254.1239373125</v>
      </c>
      <c r="H225" s="5">
        <v>1647641.283190354</v>
      </c>
      <c r="I225" s="5">
        <v>1449249</v>
      </c>
      <c r="J225" s="5">
        <v>117551</v>
      </c>
      <c r="K225" s="5">
        <v>41583</v>
      </c>
      <c r="L225" s="5">
        <v>217.63433270478907</v>
      </c>
    </row>
    <row r="226" spans="1:12" x14ac:dyDescent="0.3">
      <c r="A226" s="8">
        <v>428</v>
      </c>
      <c r="B226" s="3" t="s">
        <v>133</v>
      </c>
      <c r="C226" s="8">
        <v>2016</v>
      </c>
      <c r="D226" s="4">
        <v>180114354.15366861</v>
      </c>
      <c r="E226" s="5">
        <v>14194599.783430323</v>
      </c>
      <c r="F226" s="5">
        <v>3529763.5794489896</v>
      </c>
      <c r="G226" s="4">
        <v>7167653.0476491898</v>
      </c>
      <c r="H226" s="5">
        <v>3592322.7297835732</v>
      </c>
      <c r="I226" s="5">
        <v>976997</v>
      </c>
      <c r="J226" s="5">
        <v>56562</v>
      </c>
      <c r="K226" s="5">
        <v>61923</v>
      </c>
      <c r="L226" s="5">
        <v>199.96984581492308</v>
      </c>
    </row>
    <row r="227" spans="1:12" x14ac:dyDescent="0.3">
      <c r="A227" s="8">
        <v>432</v>
      </c>
      <c r="B227" s="3" t="s">
        <v>134</v>
      </c>
      <c r="C227" s="8">
        <v>2016</v>
      </c>
      <c r="D227" s="4">
        <v>561550681.1967442</v>
      </c>
      <c r="E227" s="5">
        <v>25039644.254499014</v>
      </c>
      <c r="F227" s="5">
        <v>4733394.5680232039</v>
      </c>
      <c r="G227" s="4">
        <v>15665912.561738614</v>
      </c>
      <c r="H227" s="5">
        <v>14273417.755055325</v>
      </c>
      <c r="I227" s="5">
        <v>1923650</v>
      </c>
      <c r="J227" s="5">
        <v>156905</v>
      </c>
      <c r="K227" s="5">
        <v>95537</v>
      </c>
      <c r="L227" s="5">
        <v>400.18585068077022</v>
      </c>
    </row>
    <row r="228" spans="1:12" x14ac:dyDescent="0.3">
      <c r="A228" s="13">
        <v>500</v>
      </c>
      <c r="B228" s="14" t="s">
        <v>18</v>
      </c>
      <c r="C228" s="13">
        <v>2015</v>
      </c>
      <c r="D228" s="15">
        <v>1095206778.3060534</v>
      </c>
      <c r="E228" s="7">
        <v>93567423.431881323</v>
      </c>
      <c r="F228" s="7">
        <v>26248179.229948737</v>
      </c>
      <c r="G228" s="15">
        <v>26789853.673223954</v>
      </c>
      <c r="H228" s="7">
        <v>28792398.616521958</v>
      </c>
      <c r="I228" s="7">
        <v>3209040.0000000005</v>
      </c>
      <c r="J228" s="7">
        <v>390033.9199999994</v>
      </c>
      <c r="K228" s="7">
        <v>420135</v>
      </c>
      <c r="L228" s="7">
        <v>569.10148562578377</v>
      </c>
    </row>
    <row r="229" spans="1:12" x14ac:dyDescent="0.3">
      <c r="A229" s="13">
        <v>501</v>
      </c>
      <c r="B229" s="14" t="s">
        <v>19</v>
      </c>
      <c r="C229" s="13">
        <v>2015</v>
      </c>
      <c r="D229" s="15">
        <v>1799852067.0911841</v>
      </c>
      <c r="E229" s="7">
        <v>119709538.80518539</v>
      </c>
      <c r="F229" s="7">
        <v>13331414.036797881</v>
      </c>
      <c r="G229" s="15">
        <v>44116096.769464396</v>
      </c>
      <c r="H229" s="7">
        <v>28357638.744423129</v>
      </c>
      <c r="I229" s="7">
        <v>4074298.858</v>
      </c>
      <c r="J229" s="7">
        <v>566369.04374061525</v>
      </c>
      <c r="K229" s="7">
        <v>442997.41666666669</v>
      </c>
      <c r="L229" s="7">
        <v>778.55</v>
      </c>
    </row>
    <row r="230" spans="1:12" x14ac:dyDescent="0.3">
      <c r="A230" s="13">
        <v>502</v>
      </c>
      <c r="B230" s="14" t="s">
        <v>20</v>
      </c>
      <c r="C230" s="13">
        <v>2015</v>
      </c>
      <c r="D230" s="15">
        <v>294581755.05446059</v>
      </c>
      <c r="E230" s="7">
        <v>15652168.342580633</v>
      </c>
      <c r="F230" s="7">
        <v>1778044.1778556411</v>
      </c>
      <c r="G230" s="15">
        <v>11863151.277627109</v>
      </c>
      <c r="H230" s="7">
        <v>7222062.3623230122</v>
      </c>
      <c r="I230" s="7">
        <v>734136.277</v>
      </c>
      <c r="J230" s="7">
        <v>107942.70261510496</v>
      </c>
      <c r="K230" s="7">
        <v>128504.66666666667</v>
      </c>
      <c r="L230" s="7">
        <v>144.02000000000001</v>
      </c>
    </row>
    <row r="231" spans="1:12" x14ac:dyDescent="0.3">
      <c r="A231" s="13">
        <v>500</v>
      </c>
      <c r="B231" s="14" t="s">
        <v>18</v>
      </c>
      <c r="C231" s="13">
        <v>2016</v>
      </c>
      <c r="D231" s="15">
        <v>1174688601.9858413</v>
      </c>
      <c r="E231" s="7">
        <v>106832947.26277091</v>
      </c>
      <c r="F231" s="7">
        <v>24015311.767841429</v>
      </c>
      <c r="G231" s="15">
        <v>29404007.776881177</v>
      </c>
      <c r="H231" s="7">
        <v>26122907.91887255</v>
      </c>
      <c r="I231" s="7">
        <v>3339505.8959999997</v>
      </c>
      <c r="J231" s="7">
        <v>417199.90700000065</v>
      </c>
      <c r="K231" s="7">
        <v>438307</v>
      </c>
      <c r="L231" s="7">
        <v>594.02693611425002</v>
      </c>
    </row>
    <row r="232" spans="1:12" x14ac:dyDescent="0.3">
      <c r="A232" s="13">
        <v>501</v>
      </c>
      <c r="B232" s="14" t="s">
        <v>19</v>
      </c>
      <c r="C232" s="13">
        <v>2016</v>
      </c>
      <c r="D232" s="15">
        <v>2132013163.3051755</v>
      </c>
      <c r="E232" s="7">
        <v>140641330.53435928</v>
      </c>
      <c r="F232" s="7">
        <v>13495853.077412127</v>
      </c>
      <c r="G232" s="15">
        <v>51918089.701031491</v>
      </c>
      <c r="H232" s="7">
        <v>23822314.225187622</v>
      </c>
      <c r="I232" s="7">
        <v>4179965.3569999998</v>
      </c>
      <c r="J232" s="7">
        <v>589719.23394237086</v>
      </c>
      <c r="K232" s="7">
        <v>460821.91666666669</v>
      </c>
      <c r="L232" s="7">
        <v>798.31</v>
      </c>
    </row>
    <row r="233" spans="1:12" x14ac:dyDescent="0.3">
      <c r="A233" s="13">
        <v>502</v>
      </c>
      <c r="B233" s="14" t="s">
        <v>20</v>
      </c>
      <c r="C233" s="13">
        <v>2016</v>
      </c>
      <c r="D233" s="15">
        <v>331109237.74948364</v>
      </c>
      <c r="E233" s="7">
        <v>16557622.828290362</v>
      </c>
      <c r="F233" s="7">
        <v>2372796.6244974243</v>
      </c>
      <c r="G233" s="15">
        <v>10568125.457086742</v>
      </c>
      <c r="H233" s="7">
        <v>7136413.0887294672</v>
      </c>
      <c r="I233" s="7">
        <v>798748.38199999998</v>
      </c>
      <c r="J233" s="7">
        <v>103511.23988314951</v>
      </c>
      <c r="K233" s="7">
        <v>145058.66666666666</v>
      </c>
      <c r="L233" s="7">
        <v>147.07</v>
      </c>
    </row>
    <row r="234" spans="1:12" x14ac:dyDescent="0.3">
      <c r="A234" s="16"/>
      <c r="B234" s="17"/>
      <c r="C234" s="16"/>
      <c r="D234" s="18">
        <v>0</v>
      </c>
      <c r="E234" s="19">
        <v>0</v>
      </c>
      <c r="F234" s="19">
        <v>0</v>
      </c>
      <c r="G234" s="18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</row>
    <row r="235" spans="1:12" x14ac:dyDescent="0.3">
      <c r="A235" s="16"/>
      <c r="B235" s="17"/>
      <c r="C235" s="16"/>
      <c r="D235" s="18">
        <v>0</v>
      </c>
      <c r="E235" s="19">
        <v>0</v>
      </c>
      <c r="F235" s="19">
        <v>0</v>
      </c>
      <c r="G235" s="18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</row>
    <row r="236" spans="1:12" x14ac:dyDescent="0.3">
      <c r="A236" s="16"/>
      <c r="B236" s="17"/>
      <c r="C236" s="16"/>
      <c r="D236" s="18">
        <v>0</v>
      </c>
      <c r="E236" s="19">
        <v>0</v>
      </c>
      <c r="F236" s="19">
        <v>0</v>
      </c>
      <c r="G236" s="18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</row>
    <row r="237" spans="1:12" x14ac:dyDescent="0.3">
      <c r="A237" s="16"/>
      <c r="B237" s="17"/>
      <c r="C237" s="16"/>
      <c r="D237" s="18">
        <v>0</v>
      </c>
      <c r="E237" s="19">
        <v>0</v>
      </c>
      <c r="F237" s="19">
        <v>0</v>
      </c>
      <c r="G237" s="18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</row>
  </sheetData>
  <autoFilter ref="A3:L237" xr:uid="{79709D2C-A9CC-47F7-BF59-DF692FC5C70D}"/>
  <sortState ref="A2:A131">
    <sortCondition ref="A2"/>
  </sortState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3A64-8994-4A99-936A-1047F977C7C8}">
  <dimension ref="A1:K130"/>
  <sheetViews>
    <sheetView workbookViewId="0">
      <selection activeCell="A3" sqref="A3"/>
    </sheetView>
  </sheetViews>
  <sheetFormatPr baseColWidth="10" defaultRowHeight="14.4" x14ac:dyDescent="0.3"/>
  <cols>
    <col min="3" max="11" width="20" customWidth="1"/>
  </cols>
  <sheetData>
    <row r="1" spans="1:11" x14ac:dyDescent="0.3">
      <c r="A1" t="s">
        <v>145</v>
      </c>
      <c r="B1" t="s">
        <v>143</v>
      </c>
      <c r="C1" s="11" t="s">
        <v>135</v>
      </c>
      <c r="D1" s="11" t="s">
        <v>136</v>
      </c>
      <c r="E1" s="11" t="s">
        <v>137</v>
      </c>
      <c r="F1" s="12" t="s">
        <v>138</v>
      </c>
      <c r="G1" s="11" t="s">
        <v>139</v>
      </c>
      <c r="H1" s="11" t="s">
        <v>140</v>
      </c>
      <c r="I1" s="11" t="s">
        <v>141</v>
      </c>
      <c r="J1" s="11" t="s">
        <v>142</v>
      </c>
      <c r="K1" s="11" t="s">
        <v>144</v>
      </c>
    </row>
    <row r="2" spans="1:11" x14ac:dyDescent="0.3">
      <c r="A2">
        <v>2</v>
      </c>
      <c r="B2">
        <v>2015</v>
      </c>
      <c r="C2" s="20">
        <f>IF($B2=2015,VLOOKUP($A2,DatosAnuales!$A$4:$L$115,DatosAnuales!D$1),VLOOKUP($A2,DatosAnuales!$A$116:$L$227,DatosAnuales!D$1))</f>
        <v>10362336086.725565</v>
      </c>
      <c r="D2" s="20">
        <f>IF($B2=2015,VLOOKUP($A2,DatosAnuales!$A$4:$L$115,DatosAnuales!E$1),VLOOKUP($A2,DatosAnuales!$A$116:$L$227,DatosAnuales!E$1))</f>
        <v>482179501.67502624</v>
      </c>
      <c r="E2" s="20">
        <f>IF($B2=2015,VLOOKUP($A2,DatosAnuales!$A$4:$L$115,DatosAnuales!F$1),VLOOKUP($A2,DatosAnuales!$A$116:$L$227,DatosAnuales!F$1))</f>
        <v>166319272.05633232</v>
      </c>
      <c r="F2" s="20">
        <f>IF($B2=2015,VLOOKUP($A2,DatosAnuales!$A$4:$L$115,DatosAnuales!G$1),VLOOKUP($A2,DatosAnuales!$A$116:$L$227,DatosAnuales!G$1))</f>
        <v>200130817.89581928</v>
      </c>
      <c r="G2" s="20">
        <f>IF($B2=2015,VLOOKUP($A2,DatosAnuales!$A$4:$L$115,DatosAnuales!H$1),VLOOKUP($A2,DatosAnuales!$A$116:$L$227,DatosAnuales!H$1))</f>
        <v>141784625.96345621</v>
      </c>
      <c r="H2" s="20">
        <f>IF($B2=2015,VLOOKUP($A2,DatosAnuales!$A$4:$L$115,DatosAnuales!I$1),VLOOKUP($A2,DatosAnuales!$A$116:$L$227,DatosAnuales!I$1))</f>
        <v>55765507</v>
      </c>
      <c r="I2" s="20">
        <f>IF($B2=2015,VLOOKUP($A2,DatosAnuales!$A$4:$L$115,DatosAnuales!J$1),VLOOKUP($A2,DatosAnuales!$A$116:$L$227,DatosAnuales!J$1))</f>
        <v>3196037</v>
      </c>
      <c r="J2" s="20">
        <f>IF($B2=2015,VLOOKUP($A2,DatosAnuales!$A$4:$L$115,DatosAnuales!K$1),VLOOKUP($A2,DatosAnuales!$A$116:$L$227,DatosAnuales!K$1))</f>
        <v>1458602</v>
      </c>
      <c r="K2" s="20">
        <f>IF($B2=2015,VLOOKUP($A2,DatosAnuales!$A$4:$L$115,DatosAnuales!L$1),VLOOKUP($A2,DatosAnuales!$A$116:$L$227,DatosAnuales!L$1))</f>
        <v>10906.402471336825</v>
      </c>
    </row>
    <row r="3" spans="1:11" x14ac:dyDescent="0.3">
      <c r="A3">
        <v>2</v>
      </c>
      <c r="B3">
        <v>2016</v>
      </c>
      <c r="C3" s="20">
        <f>IF($B3=2015,VLOOKUP($A3,DatosAnuales!$A$4:$L$115,DatosAnuales!D$1),VLOOKUP($A3,DatosAnuales!$A$116:$L$227,DatosAnuales!D$1))</f>
        <v>10440123891.743431</v>
      </c>
      <c r="D3" s="20">
        <f>IF($B3=2015,VLOOKUP($A3,DatosAnuales!$A$4:$L$115,DatosAnuales!E$1),VLOOKUP($A3,DatosAnuales!$A$116:$L$227,DatosAnuales!E$1))</f>
        <v>474433006.0617578</v>
      </c>
      <c r="E3" s="20">
        <f>IF($B3=2015,VLOOKUP($A3,DatosAnuales!$A$4:$L$115,DatosAnuales!F$1),VLOOKUP($A3,DatosAnuales!$A$116:$L$227,DatosAnuales!F$1))</f>
        <v>167488441.57923222</v>
      </c>
      <c r="F3" s="20">
        <f>IF($B3=2015,VLOOKUP($A3,DatosAnuales!$A$4:$L$115,DatosAnuales!G$1),VLOOKUP($A3,DatosAnuales!$A$116:$L$227,DatosAnuales!G$1))</f>
        <v>293939317.31028312</v>
      </c>
      <c r="G3" s="20">
        <f>IF($B3=2015,VLOOKUP($A3,DatosAnuales!$A$4:$L$115,DatosAnuales!H$1),VLOOKUP($A3,DatosAnuales!$A$116:$L$227,DatosAnuales!H$1))</f>
        <v>160401482.6611186</v>
      </c>
      <c r="H3" s="20">
        <f>IF($B3=2015,VLOOKUP($A3,DatosAnuales!$A$4:$L$115,DatosAnuales!I$1),VLOOKUP($A3,DatosAnuales!$A$116:$L$227,DatosAnuales!I$1))</f>
        <v>54952074</v>
      </c>
      <c r="I3" s="20">
        <f>IF($B3=2015,VLOOKUP($A3,DatosAnuales!$A$4:$L$115,DatosAnuales!J$1),VLOOKUP($A3,DatosAnuales!$A$116:$L$227,DatosAnuales!J$1))</f>
        <v>3139046</v>
      </c>
      <c r="J3" s="20">
        <f>IF($B3=2015,VLOOKUP($A3,DatosAnuales!$A$4:$L$115,DatosAnuales!K$1),VLOOKUP($A3,DatosAnuales!$A$116:$L$227,DatosAnuales!K$1))</f>
        <v>1468744</v>
      </c>
      <c r="K3" s="20">
        <f>IF($B3=2015,VLOOKUP($A3,DatosAnuales!$A$4:$L$115,DatosAnuales!L$1),VLOOKUP($A3,DatosAnuales!$A$116:$L$227,DatosAnuales!L$1))</f>
        <v>9740.4593094442062</v>
      </c>
    </row>
    <row r="4" spans="1:11" x14ac:dyDescent="0.3">
      <c r="A4">
        <v>6</v>
      </c>
      <c r="B4">
        <v>2015</v>
      </c>
      <c r="C4" s="20">
        <f>IF($B4=2015,VLOOKUP($A4,DatosAnuales!$A$4:$L$115,DatosAnuales!D$1),VLOOKUP($A4,DatosAnuales!$A$116:$L$227,DatosAnuales!D$1))</f>
        <v>4110583580.8908143</v>
      </c>
      <c r="D4" s="20">
        <f>IF($B4=2015,VLOOKUP($A4,DatosAnuales!$A$4:$L$115,DatosAnuales!E$1),VLOOKUP($A4,DatosAnuales!$A$116:$L$227,DatosAnuales!E$1))</f>
        <v>168687097.59559405</v>
      </c>
      <c r="E4" s="20">
        <f>IF($B4=2015,VLOOKUP($A4,DatosAnuales!$A$4:$L$115,DatosAnuales!F$1),VLOOKUP($A4,DatosAnuales!$A$116:$L$227,DatosAnuales!F$1))</f>
        <v>51532821.1118479</v>
      </c>
      <c r="F4" s="20">
        <f>IF($B4=2015,VLOOKUP($A4,DatosAnuales!$A$4:$L$115,DatosAnuales!G$1),VLOOKUP($A4,DatosAnuales!$A$116:$L$227,DatosAnuales!G$1))</f>
        <v>147667180.43143904</v>
      </c>
      <c r="G4" s="20">
        <f>IF($B4=2015,VLOOKUP($A4,DatosAnuales!$A$4:$L$115,DatosAnuales!H$1),VLOOKUP($A4,DatosAnuales!$A$116:$L$227,DatosAnuales!H$1))</f>
        <v>36868038.631343305</v>
      </c>
      <c r="H4" s="20">
        <f>IF($B4=2015,VLOOKUP($A4,DatosAnuales!$A$4:$L$115,DatosAnuales!I$1),VLOOKUP($A4,DatosAnuales!$A$116:$L$227,DatosAnuales!I$1))</f>
        <v>28923166</v>
      </c>
      <c r="I4" s="20">
        <f>IF($B4=2015,VLOOKUP($A4,DatosAnuales!$A$4:$L$115,DatosAnuales!J$1),VLOOKUP($A4,DatosAnuales!$A$116:$L$227,DatosAnuales!J$1))</f>
        <v>2623131</v>
      </c>
      <c r="J4" s="20">
        <f>IF($B4=2015,VLOOKUP($A4,DatosAnuales!$A$4:$L$115,DatosAnuales!K$1),VLOOKUP($A4,DatosAnuales!$A$116:$L$227,DatosAnuales!K$1))</f>
        <v>956655</v>
      </c>
      <c r="K4" s="20">
        <f>IF($B4=2015,VLOOKUP($A4,DatosAnuales!$A$4:$L$115,DatosAnuales!L$1),VLOOKUP($A4,DatosAnuales!$A$116:$L$227,DatosAnuales!L$1))</f>
        <v>7311.9172490906094</v>
      </c>
    </row>
    <row r="5" spans="1:11" x14ac:dyDescent="0.3">
      <c r="A5">
        <v>6</v>
      </c>
      <c r="B5">
        <v>2016</v>
      </c>
      <c r="C5" s="20">
        <f>IF($B5=2015,VLOOKUP($A5,DatosAnuales!$A$4:$L$115,DatosAnuales!D$1),VLOOKUP($A5,DatosAnuales!$A$116:$L$227,DatosAnuales!D$1))</f>
        <v>4204803269.7044339</v>
      </c>
      <c r="D5" s="20">
        <f>IF($B5=2015,VLOOKUP($A5,DatosAnuales!$A$4:$L$115,DatosAnuales!E$1),VLOOKUP($A5,DatosAnuales!$A$116:$L$227,DatosAnuales!E$1))</f>
        <v>164937054.69865993</v>
      </c>
      <c r="E5" s="20">
        <f>IF($B5=2015,VLOOKUP($A5,DatosAnuales!$A$4:$L$115,DatosAnuales!F$1),VLOOKUP($A5,DatosAnuales!$A$116:$L$227,DatosAnuales!F$1))</f>
        <v>58950821.714846283</v>
      </c>
      <c r="F5" s="20">
        <f>IF($B5=2015,VLOOKUP($A5,DatosAnuales!$A$4:$L$115,DatosAnuales!G$1),VLOOKUP($A5,DatosAnuales!$A$116:$L$227,DatosAnuales!G$1))</f>
        <v>167628498.01099274</v>
      </c>
      <c r="G5" s="20">
        <f>IF($B5=2015,VLOOKUP($A5,DatosAnuales!$A$4:$L$115,DatosAnuales!H$1),VLOOKUP($A5,DatosAnuales!$A$116:$L$227,DatosAnuales!H$1))</f>
        <v>35827841.364421897</v>
      </c>
      <c r="H5" s="20">
        <f>IF($B5=2015,VLOOKUP($A5,DatosAnuales!$A$4:$L$115,DatosAnuales!I$1),VLOOKUP($A5,DatosAnuales!$A$116:$L$227,DatosAnuales!I$1))</f>
        <v>28438239</v>
      </c>
      <c r="I5" s="20">
        <f>IF($B5=2015,VLOOKUP($A5,DatosAnuales!$A$4:$L$115,DatosAnuales!J$1),VLOOKUP($A5,DatosAnuales!$A$116:$L$227,DatosAnuales!J$1))</f>
        <v>2345762</v>
      </c>
      <c r="J5" s="20">
        <f>IF($B5=2015,VLOOKUP($A5,DatosAnuales!$A$4:$L$115,DatosAnuales!K$1),VLOOKUP($A5,DatosAnuales!$A$116:$L$227,DatosAnuales!K$1))</f>
        <v>956754</v>
      </c>
      <c r="K5" s="20">
        <f>IF($B5=2015,VLOOKUP($A5,DatosAnuales!$A$4:$L$115,DatosAnuales!L$1),VLOOKUP($A5,DatosAnuales!$A$116:$L$227,DatosAnuales!L$1))</f>
        <v>6087.7507195286962</v>
      </c>
    </row>
    <row r="6" spans="1:11" x14ac:dyDescent="0.3">
      <c r="A6">
        <v>17</v>
      </c>
      <c r="B6">
        <v>2015</v>
      </c>
      <c r="C6" s="20">
        <f>IF($B6=2015,VLOOKUP($A6,DatosAnuales!$A$4:$L$115,DatosAnuales!D$1),VLOOKUP($A6,DatosAnuales!$A$116:$L$227,DatosAnuales!D$1))</f>
        <v>7186200875.8556747</v>
      </c>
      <c r="D6" s="20">
        <f>IF($B6=2015,VLOOKUP($A6,DatosAnuales!$A$4:$L$115,DatosAnuales!E$1),VLOOKUP($A6,DatosAnuales!$A$116:$L$227,DatosAnuales!E$1))</f>
        <v>315575917.58019924</v>
      </c>
      <c r="E6" s="20">
        <f>IF($B6=2015,VLOOKUP($A6,DatosAnuales!$A$4:$L$115,DatosAnuales!F$1),VLOOKUP($A6,DatosAnuales!$A$116:$L$227,DatosAnuales!F$1))</f>
        <v>70002983.101812482</v>
      </c>
      <c r="F6" s="20">
        <f>IF($B6=2015,VLOOKUP($A6,DatosAnuales!$A$4:$L$115,DatosAnuales!G$1),VLOOKUP($A6,DatosAnuales!$A$116:$L$227,DatosAnuales!G$1))</f>
        <v>138001133.89866224</v>
      </c>
      <c r="G6" s="20">
        <f>IF($B6=2015,VLOOKUP($A6,DatosAnuales!$A$4:$L$115,DatosAnuales!H$1),VLOOKUP($A6,DatosAnuales!$A$116:$L$227,DatosAnuales!H$1))</f>
        <v>57713650.112222336</v>
      </c>
      <c r="H6" s="20">
        <f>IF($B6=2015,VLOOKUP($A6,DatosAnuales!$A$4:$L$115,DatosAnuales!I$1),VLOOKUP($A6,DatosAnuales!$A$116:$L$227,DatosAnuales!I$1))</f>
        <v>43574984</v>
      </c>
      <c r="I6" s="20">
        <f>IF($B6=2015,VLOOKUP($A6,DatosAnuales!$A$4:$L$115,DatosAnuales!J$1),VLOOKUP($A6,DatosAnuales!$A$116:$L$227,DatosAnuales!J$1))</f>
        <v>2533562</v>
      </c>
      <c r="J6" s="20">
        <f>IF($B6=2015,VLOOKUP($A6,DatosAnuales!$A$4:$L$115,DatosAnuales!K$1),VLOOKUP($A6,DatosAnuales!$A$116:$L$227,DatosAnuales!K$1))</f>
        <v>1506551</v>
      </c>
      <c r="K6" s="20">
        <f>IF($B6=2015,VLOOKUP($A6,DatosAnuales!$A$4:$L$115,DatosAnuales!L$1),VLOOKUP($A6,DatosAnuales!$A$116:$L$227,DatosAnuales!L$1))</f>
        <v>10138.280473837829</v>
      </c>
    </row>
    <row r="7" spans="1:11" x14ac:dyDescent="0.3">
      <c r="A7">
        <v>17</v>
      </c>
      <c r="B7">
        <v>2016</v>
      </c>
      <c r="C7" s="20">
        <f>IF($B7=2015,VLOOKUP($A7,DatosAnuales!$A$4:$L$115,DatosAnuales!D$1),VLOOKUP($A7,DatosAnuales!$A$116:$L$227,DatosAnuales!D$1))</f>
        <v>7664587855.4254408</v>
      </c>
      <c r="D7" s="20">
        <f>IF($B7=2015,VLOOKUP($A7,DatosAnuales!$A$4:$L$115,DatosAnuales!E$1),VLOOKUP($A7,DatosAnuales!$A$116:$L$227,DatosAnuales!E$1))</f>
        <v>298642395.41457677</v>
      </c>
      <c r="E7" s="20">
        <f>IF($B7=2015,VLOOKUP($A7,DatosAnuales!$A$4:$L$115,DatosAnuales!F$1),VLOOKUP($A7,DatosAnuales!$A$116:$L$227,DatosAnuales!F$1))</f>
        <v>71461847.64754191</v>
      </c>
      <c r="F7" s="20">
        <f>IF($B7=2015,VLOOKUP($A7,DatosAnuales!$A$4:$L$115,DatosAnuales!G$1),VLOOKUP($A7,DatosAnuales!$A$116:$L$227,DatosAnuales!G$1))</f>
        <v>168609255.31211728</v>
      </c>
      <c r="G7" s="20">
        <f>IF($B7=2015,VLOOKUP($A7,DatosAnuales!$A$4:$L$115,DatosAnuales!H$1),VLOOKUP($A7,DatosAnuales!$A$116:$L$227,DatosAnuales!H$1))</f>
        <v>78042427.866702929</v>
      </c>
      <c r="H7" s="20">
        <f>IF($B7=2015,VLOOKUP($A7,DatosAnuales!$A$4:$L$115,DatosAnuales!I$1),VLOOKUP($A7,DatosAnuales!$A$116:$L$227,DatosAnuales!I$1))</f>
        <v>43867827</v>
      </c>
      <c r="I7" s="20">
        <f>IF($B7=2015,VLOOKUP($A7,DatosAnuales!$A$4:$L$115,DatosAnuales!J$1),VLOOKUP($A7,DatosAnuales!$A$116:$L$227,DatosAnuales!J$1))</f>
        <v>2527023</v>
      </c>
      <c r="J7" s="20">
        <f>IF($B7=2015,VLOOKUP($A7,DatosAnuales!$A$4:$L$115,DatosAnuales!K$1),VLOOKUP($A7,DatosAnuales!$A$116:$L$227,DatosAnuales!K$1))</f>
        <v>1526437</v>
      </c>
      <c r="K7" s="20">
        <f>IF($B7=2015,VLOOKUP($A7,DatosAnuales!$A$4:$L$115,DatosAnuales!L$1),VLOOKUP($A7,DatosAnuales!$A$116:$L$227,DatosAnuales!L$1))</f>
        <v>8592.5284166350721</v>
      </c>
    </row>
    <row r="8" spans="1:11" x14ac:dyDescent="0.3">
      <c r="A8">
        <v>22</v>
      </c>
      <c r="B8">
        <v>2015</v>
      </c>
      <c r="C8" s="20">
        <f>IF($B8=2015,VLOOKUP($A8,DatosAnuales!$A$4:$L$115,DatosAnuales!D$1),VLOOKUP($A8,DatosAnuales!$A$116:$L$227,DatosAnuales!D$1))</f>
        <v>1671401155.0871842</v>
      </c>
      <c r="D8" s="20">
        <f>IF($B8=2015,VLOOKUP($A8,DatosAnuales!$A$4:$L$115,DatosAnuales!E$1),VLOOKUP($A8,DatosAnuales!$A$116:$L$227,DatosAnuales!E$1))</f>
        <v>86560301.996404573</v>
      </c>
      <c r="E8" s="20">
        <f>IF($B8=2015,VLOOKUP($A8,DatosAnuales!$A$4:$L$115,DatosAnuales!F$1),VLOOKUP($A8,DatosAnuales!$A$116:$L$227,DatosAnuales!F$1))</f>
        <v>29898707.736425664</v>
      </c>
      <c r="F8" s="20">
        <f>IF($B8=2015,VLOOKUP($A8,DatosAnuales!$A$4:$L$115,DatosAnuales!G$1),VLOOKUP($A8,DatosAnuales!$A$116:$L$227,DatosAnuales!G$1))</f>
        <v>29612746.790585287</v>
      </c>
      <c r="G8" s="20">
        <f>IF($B8=2015,VLOOKUP($A8,DatosAnuales!$A$4:$L$115,DatosAnuales!H$1),VLOOKUP($A8,DatosAnuales!$A$116:$L$227,DatosAnuales!H$1))</f>
        <v>20408855.877039943</v>
      </c>
      <c r="H8" s="20">
        <f>IF($B8=2015,VLOOKUP($A8,DatosAnuales!$A$4:$L$115,DatosAnuales!I$1),VLOOKUP($A8,DatosAnuales!$A$116:$L$227,DatosAnuales!I$1))</f>
        <v>8613437</v>
      </c>
      <c r="I8" s="20">
        <f>IF($B8=2015,VLOOKUP($A8,DatosAnuales!$A$4:$L$115,DatosAnuales!J$1),VLOOKUP($A8,DatosAnuales!$A$116:$L$227,DatosAnuales!J$1))</f>
        <v>583762</v>
      </c>
      <c r="J8" s="20">
        <f>IF($B8=2015,VLOOKUP($A8,DatosAnuales!$A$4:$L$115,DatosAnuales!K$1),VLOOKUP($A8,DatosAnuales!$A$116:$L$227,DatosAnuales!K$1))</f>
        <v>286615</v>
      </c>
      <c r="K8" s="20">
        <f>IF($B8=2015,VLOOKUP($A8,DatosAnuales!$A$4:$L$115,DatosAnuales!L$1),VLOOKUP($A8,DatosAnuales!$A$116:$L$227,DatosAnuales!L$1))</f>
        <v>1957.4153264523836</v>
      </c>
    </row>
    <row r="9" spans="1:11" x14ac:dyDescent="0.3">
      <c r="A9">
        <v>22</v>
      </c>
      <c r="B9">
        <v>2016</v>
      </c>
      <c r="C9" s="20">
        <f>IF($B9=2015,VLOOKUP($A9,DatosAnuales!$A$4:$L$115,DatosAnuales!D$1),VLOOKUP($A9,DatosAnuales!$A$116:$L$227,DatosAnuales!D$1))</f>
        <v>1699488590.2517033</v>
      </c>
      <c r="D9" s="20">
        <f>IF($B9=2015,VLOOKUP($A9,DatosAnuales!$A$4:$L$115,DatosAnuales!E$1),VLOOKUP($A9,DatosAnuales!$A$116:$L$227,DatosAnuales!E$1))</f>
        <v>92796029.335060403</v>
      </c>
      <c r="E9" s="20">
        <f>IF($B9=2015,VLOOKUP($A9,DatosAnuales!$A$4:$L$115,DatosAnuales!F$1),VLOOKUP($A9,DatosAnuales!$A$116:$L$227,DatosAnuales!F$1))</f>
        <v>31689564.528557979</v>
      </c>
      <c r="F9" s="20">
        <f>IF($B9=2015,VLOOKUP($A9,DatosAnuales!$A$4:$L$115,DatosAnuales!G$1),VLOOKUP($A9,DatosAnuales!$A$116:$L$227,DatosAnuales!G$1))</f>
        <v>29753821.339090634</v>
      </c>
      <c r="G9" s="20">
        <f>IF($B9=2015,VLOOKUP($A9,DatosAnuales!$A$4:$L$115,DatosAnuales!H$1),VLOOKUP($A9,DatosAnuales!$A$116:$L$227,DatosAnuales!H$1))</f>
        <v>17765511.538117491</v>
      </c>
      <c r="H9" s="20">
        <f>IF($B9=2015,VLOOKUP($A9,DatosAnuales!$A$4:$L$115,DatosAnuales!I$1),VLOOKUP($A9,DatosAnuales!$A$116:$L$227,DatosAnuales!I$1))</f>
        <v>8464108</v>
      </c>
      <c r="I9" s="20">
        <f>IF($B9=2015,VLOOKUP($A9,DatosAnuales!$A$4:$L$115,DatosAnuales!J$1),VLOOKUP($A9,DatosAnuales!$A$116:$L$227,DatosAnuales!J$1))</f>
        <v>1253415</v>
      </c>
      <c r="J9" s="20">
        <f>IF($B9=2015,VLOOKUP($A9,DatosAnuales!$A$4:$L$115,DatosAnuales!K$1),VLOOKUP($A9,DatosAnuales!$A$116:$L$227,DatosAnuales!K$1))</f>
        <v>288019</v>
      </c>
      <c r="K9" s="20">
        <f>IF($B9=2015,VLOOKUP($A9,DatosAnuales!$A$4:$L$115,DatosAnuales!L$1),VLOOKUP($A9,DatosAnuales!$A$116:$L$227,DatosAnuales!L$1))</f>
        <v>1883.5505892986189</v>
      </c>
    </row>
    <row r="10" spans="1:11" x14ac:dyDescent="0.3">
      <c r="A10">
        <v>27</v>
      </c>
      <c r="B10">
        <v>2015</v>
      </c>
      <c r="C10" s="20">
        <f>IF($B10=2015,VLOOKUP($A10,DatosAnuales!$A$4:$L$115,DatosAnuales!D$1),VLOOKUP($A10,DatosAnuales!$A$116:$L$227,DatosAnuales!D$1))</f>
        <v>3119268215.7254767</v>
      </c>
      <c r="D10" s="20">
        <f>IF($B10=2015,VLOOKUP($A10,DatosAnuales!$A$4:$L$115,DatosAnuales!E$1),VLOOKUP($A10,DatosAnuales!$A$116:$L$227,DatosAnuales!E$1))</f>
        <v>159522006.81358093</v>
      </c>
      <c r="E10" s="20">
        <f>IF($B10=2015,VLOOKUP($A10,DatosAnuales!$A$4:$L$115,DatosAnuales!F$1),VLOOKUP($A10,DatosAnuales!$A$116:$L$227,DatosAnuales!F$1))</f>
        <v>39091999.782545775</v>
      </c>
      <c r="F10" s="20">
        <f>IF($B10=2015,VLOOKUP($A10,DatosAnuales!$A$4:$L$115,DatosAnuales!G$1),VLOOKUP($A10,DatosAnuales!$A$116:$L$227,DatosAnuales!G$1))</f>
        <v>68043331.294042856</v>
      </c>
      <c r="G10" s="20">
        <f>IF($B10=2015,VLOOKUP($A10,DatosAnuales!$A$4:$L$115,DatosAnuales!H$1),VLOOKUP($A10,DatosAnuales!$A$116:$L$227,DatosAnuales!H$1))</f>
        <v>67297466.366021127</v>
      </c>
      <c r="H10" s="20">
        <f>IF($B10=2015,VLOOKUP($A10,DatosAnuales!$A$4:$L$115,DatosAnuales!I$1),VLOOKUP($A10,DatosAnuales!$A$116:$L$227,DatosAnuales!I$1))</f>
        <v>20162115</v>
      </c>
      <c r="I10" s="20">
        <f>IF($B10=2015,VLOOKUP($A10,DatosAnuales!$A$4:$L$115,DatosAnuales!J$1),VLOOKUP($A10,DatosAnuales!$A$116:$L$227,DatosAnuales!J$1))</f>
        <v>141880</v>
      </c>
      <c r="J10" s="20">
        <f>IF($B10=2015,VLOOKUP($A10,DatosAnuales!$A$4:$L$115,DatosAnuales!K$1),VLOOKUP($A10,DatosAnuales!$A$116:$L$227,DatosAnuales!K$1))</f>
        <v>701130</v>
      </c>
      <c r="K10" s="20">
        <f>IF($B10=2015,VLOOKUP($A10,DatosAnuales!$A$4:$L$115,DatosAnuales!L$1),VLOOKUP($A10,DatosAnuales!$A$116:$L$227,DatosAnuales!L$1))</f>
        <v>1074.1592190406429</v>
      </c>
    </row>
    <row r="11" spans="1:11" x14ac:dyDescent="0.3">
      <c r="A11">
        <v>27</v>
      </c>
      <c r="B11">
        <v>2016</v>
      </c>
      <c r="C11" s="20">
        <f>IF($B11=2015,VLOOKUP($A11,DatosAnuales!$A$4:$L$115,DatosAnuales!D$1),VLOOKUP($A11,DatosAnuales!$A$116:$L$227,DatosAnuales!D$1))</f>
        <v>3257789954.8772244</v>
      </c>
      <c r="D11" s="20">
        <f>IF($B11=2015,VLOOKUP($A11,DatosAnuales!$A$4:$L$115,DatosAnuales!E$1),VLOOKUP($A11,DatosAnuales!$A$116:$L$227,DatosAnuales!E$1))</f>
        <v>142027105.22529233</v>
      </c>
      <c r="E11" s="20">
        <f>IF($B11=2015,VLOOKUP($A11,DatosAnuales!$A$4:$L$115,DatosAnuales!F$1),VLOOKUP($A11,DatosAnuales!$A$116:$L$227,DatosAnuales!F$1))</f>
        <v>33404028.270494662</v>
      </c>
      <c r="F11" s="20">
        <f>IF($B11=2015,VLOOKUP($A11,DatosAnuales!$A$4:$L$115,DatosAnuales!G$1),VLOOKUP($A11,DatosAnuales!$A$116:$L$227,DatosAnuales!G$1))</f>
        <v>83468111.163670763</v>
      </c>
      <c r="G11" s="20">
        <f>IF($B11=2015,VLOOKUP($A11,DatosAnuales!$A$4:$L$115,DatosAnuales!H$1),VLOOKUP($A11,DatosAnuales!$A$116:$L$227,DatosAnuales!H$1))</f>
        <v>38436818.017721906</v>
      </c>
      <c r="H11" s="20">
        <f>IF($B11=2015,VLOOKUP($A11,DatosAnuales!$A$4:$L$115,DatosAnuales!I$1),VLOOKUP($A11,DatosAnuales!$A$116:$L$227,DatosAnuales!I$1))</f>
        <v>20489648</v>
      </c>
      <c r="I11" s="20">
        <f>IF($B11=2015,VLOOKUP($A11,DatosAnuales!$A$4:$L$115,DatosAnuales!J$1),VLOOKUP($A11,DatosAnuales!$A$116:$L$227,DatosAnuales!J$1))</f>
        <v>216505</v>
      </c>
      <c r="J11" s="20">
        <f>IF($B11=2015,VLOOKUP($A11,DatosAnuales!$A$4:$L$115,DatosAnuales!K$1),VLOOKUP($A11,DatosAnuales!$A$116:$L$227,DatosAnuales!K$1))</f>
        <v>706794</v>
      </c>
      <c r="K11" s="20">
        <f>IF($B11=2015,VLOOKUP($A11,DatosAnuales!$A$4:$L$115,DatosAnuales!L$1),VLOOKUP($A11,DatosAnuales!$A$116:$L$227,DatosAnuales!L$1))</f>
        <v>1041.0643001320873</v>
      </c>
    </row>
    <row r="12" spans="1:11" x14ac:dyDescent="0.3">
      <c r="A12">
        <v>30</v>
      </c>
      <c r="B12">
        <v>2015</v>
      </c>
      <c r="C12" s="20">
        <f>IF($B12=2015,VLOOKUP($A12,DatosAnuales!$A$4:$L$115,DatosAnuales!D$1),VLOOKUP($A12,DatosAnuales!$A$116:$L$227,DatosAnuales!D$1))</f>
        <v>2852302745.7948241</v>
      </c>
      <c r="D12" s="20">
        <f>IF($B12=2015,VLOOKUP($A12,DatosAnuales!$A$4:$L$115,DatosAnuales!E$1),VLOOKUP($A12,DatosAnuales!$A$116:$L$227,DatosAnuales!E$1))</f>
        <v>173723099.50747442</v>
      </c>
      <c r="E12" s="20">
        <f>IF($B12=2015,VLOOKUP($A12,DatosAnuales!$A$4:$L$115,DatosAnuales!F$1),VLOOKUP($A12,DatosAnuales!$A$116:$L$227,DatosAnuales!F$1))</f>
        <v>42251122.277866945</v>
      </c>
      <c r="F12" s="20">
        <f>IF($B12=2015,VLOOKUP($A12,DatosAnuales!$A$4:$L$115,DatosAnuales!G$1),VLOOKUP($A12,DatosAnuales!$A$116:$L$227,DatosAnuales!G$1))</f>
        <v>43845096.810736254</v>
      </c>
      <c r="G12" s="20">
        <f>IF($B12=2015,VLOOKUP($A12,DatosAnuales!$A$4:$L$115,DatosAnuales!H$1),VLOOKUP($A12,DatosAnuales!$A$116:$L$227,DatosAnuales!H$1))</f>
        <v>8615185.0252060033</v>
      </c>
      <c r="H12" s="20">
        <f>IF($B12=2015,VLOOKUP($A12,DatosAnuales!$A$4:$L$115,DatosAnuales!I$1),VLOOKUP($A12,DatosAnuales!$A$116:$L$227,DatosAnuales!I$1))</f>
        <v>18501986</v>
      </c>
      <c r="I12" s="20">
        <f>IF($B12=2015,VLOOKUP($A12,DatosAnuales!$A$4:$L$115,DatosAnuales!J$1),VLOOKUP($A12,DatosAnuales!$A$116:$L$227,DatosAnuales!J$1))</f>
        <v>89549</v>
      </c>
      <c r="J12" s="20">
        <f>IF($B12=2015,VLOOKUP($A12,DatosAnuales!$A$4:$L$115,DatosAnuales!K$1),VLOOKUP($A12,DatosAnuales!$A$116:$L$227,DatosAnuales!K$1))</f>
        <v>745641</v>
      </c>
      <c r="K12" s="20">
        <f>IF($B12=2015,VLOOKUP($A12,DatosAnuales!$A$4:$L$115,DatosAnuales!L$1),VLOOKUP($A12,DatosAnuales!$A$116:$L$227,DatosAnuales!L$1))</f>
        <v>4109</v>
      </c>
    </row>
    <row r="13" spans="1:11" x14ac:dyDescent="0.3">
      <c r="A13">
        <v>30</v>
      </c>
      <c r="B13">
        <v>2016</v>
      </c>
      <c r="C13" s="20">
        <f>IF($B13=2015,VLOOKUP($A13,DatosAnuales!$A$4:$L$115,DatosAnuales!D$1),VLOOKUP($A13,DatosAnuales!$A$116:$L$227,DatosAnuales!D$1))</f>
        <v>2947797559.9842167</v>
      </c>
      <c r="D13" s="20">
        <f>IF($B13=2015,VLOOKUP($A13,DatosAnuales!$A$4:$L$115,DatosAnuales!E$1),VLOOKUP($A13,DatosAnuales!$A$116:$L$227,DatosAnuales!E$1))</f>
        <v>182590513.64552769</v>
      </c>
      <c r="E13" s="20">
        <f>IF($B13=2015,VLOOKUP($A13,DatosAnuales!$A$4:$L$115,DatosAnuales!F$1),VLOOKUP($A13,DatosAnuales!$A$116:$L$227,DatosAnuales!F$1))</f>
        <v>37575477.909728192</v>
      </c>
      <c r="F13" s="20">
        <f>IF($B13=2015,VLOOKUP($A13,DatosAnuales!$A$4:$L$115,DatosAnuales!G$1),VLOOKUP($A13,DatosAnuales!$A$116:$L$227,DatosAnuales!G$1))</f>
        <v>51351003.715733558</v>
      </c>
      <c r="G13" s="20">
        <f>IF($B13=2015,VLOOKUP($A13,DatosAnuales!$A$4:$L$115,DatosAnuales!H$1),VLOOKUP($A13,DatosAnuales!$A$116:$L$227,DatosAnuales!H$1))</f>
        <v>26234295.066622417</v>
      </c>
      <c r="H13" s="20">
        <f>IF($B13=2015,VLOOKUP($A13,DatosAnuales!$A$4:$L$115,DatosAnuales!I$1),VLOOKUP($A13,DatosAnuales!$A$116:$L$227,DatosAnuales!I$1))</f>
        <v>18817928</v>
      </c>
      <c r="I13" s="20">
        <f>IF($B13=2015,VLOOKUP($A13,DatosAnuales!$A$4:$L$115,DatosAnuales!J$1),VLOOKUP($A13,DatosAnuales!$A$116:$L$227,DatosAnuales!J$1))</f>
        <v>73783</v>
      </c>
      <c r="J13" s="20">
        <f>IF($B13=2015,VLOOKUP($A13,DatosAnuales!$A$4:$L$115,DatosAnuales!K$1),VLOOKUP($A13,DatosAnuales!$A$116:$L$227,DatosAnuales!K$1))</f>
        <v>747748</v>
      </c>
      <c r="K13" s="20">
        <f>IF($B13=2015,VLOOKUP($A13,DatosAnuales!$A$4:$L$115,DatosAnuales!L$1),VLOOKUP($A13,DatosAnuales!$A$116:$L$227,DatosAnuales!L$1))</f>
        <v>4320</v>
      </c>
    </row>
    <row r="14" spans="1:11" x14ac:dyDescent="0.3">
      <c r="A14">
        <v>45</v>
      </c>
      <c r="B14">
        <v>2015</v>
      </c>
      <c r="C14" s="20">
        <f>IF($B14=2015,VLOOKUP($A14,DatosAnuales!$A$4:$L$115,DatosAnuales!D$1),VLOOKUP($A14,DatosAnuales!$A$116:$L$227,DatosAnuales!D$1))</f>
        <v>17040516547.081205</v>
      </c>
      <c r="D14" s="20">
        <f>IF($B14=2015,VLOOKUP($A14,DatosAnuales!$A$4:$L$115,DatosAnuales!E$1),VLOOKUP($A14,DatosAnuales!$A$116:$L$227,DatosAnuales!E$1))</f>
        <v>635252997.13759685</v>
      </c>
      <c r="E14" s="20">
        <f>IF($B14=2015,VLOOKUP($A14,DatosAnuales!$A$4:$L$115,DatosAnuales!F$1),VLOOKUP($A14,DatosAnuales!$A$116:$L$227,DatosAnuales!F$1))</f>
        <v>127989048.53550084</v>
      </c>
      <c r="F14" s="20">
        <f>IF($B14=2015,VLOOKUP($A14,DatosAnuales!$A$4:$L$115,DatosAnuales!G$1),VLOOKUP($A14,DatosAnuales!$A$116:$L$227,DatosAnuales!G$1))</f>
        <v>257175210.23078731</v>
      </c>
      <c r="G14" s="20">
        <f>IF($B14=2015,VLOOKUP($A14,DatosAnuales!$A$4:$L$115,DatosAnuales!H$1),VLOOKUP($A14,DatosAnuales!$A$116:$L$227,DatosAnuales!H$1))</f>
        <v>148516540.80080515</v>
      </c>
      <c r="H14" s="20">
        <f>IF($B14=2015,VLOOKUP($A14,DatosAnuales!$A$4:$L$115,DatosAnuales!I$1),VLOOKUP($A14,DatosAnuales!$A$116:$L$227,DatosAnuales!I$1))</f>
        <v>78943228</v>
      </c>
      <c r="I14" s="20">
        <f>IF($B14=2015,VLOOKUP($A14,DatosAnuales!$A$4:$L$115,DatosAnuales!J$1),VLOOKUP($A14,DatosAnuales!$A$116:$L$227,DatosAnuales!J$1))</f>
        <v>4132895</v>
      </c>
      <c r="J14" s="20">
        <f>IF($B14=2015,VLOOKUP($A14,DatosAnuales!$A$4:$L$115,DatosAnuales!K$1),VLOOKUP($A14,DatosAnuales!$A$116:$L$227,DatosAnuales!K$1))</f>
        <v>2484084</v>
      </c>
      <c r="K14" s="20">
        <f>IF($B14=2015,VLOOKUP($A14,DatosAnuales!$A$4:$L$115,DatosAnuales!L$1),VLOOKUP($A14,DatosAnuales!$A$116:$L$227,DatosAnuales!L$1))</f>
        <v>16789.152959770588</v>
      </c>
    </row>
    <row r="15" spans="1:11" x14ac:dyDescent="0.3">
      <c r="A15">
        <v>45</v>
      </c>
      <c r="B15">
        <v>2016</v>
      </c>
      <c r="C15" s="20">
        <f>IF($B15=2015,VLOOKUP($A15,DatosAnuales!$A$4:$L$115,DatosAnuales!D$1),VLOOKUP($A15,DatosAnuales!$A$116:$L$227,DatosAnuales!D$1))</f>
        <v>16608090577.725233</v>
      </c>
      <c r="D15" s="20">
        <f>IF($B15=2015,VLOOKUP($A15,DatosAnuales!$A$4:$L$115,DatosAnuales!E$1),VLOOKUP($A15,DatosAnuales!$A$116:$L$227,DatosAnuales!E$1))</f>
        <v>768962607.28294444</v>
      </c>
      <c r="E15" s="20">
        <f>IF($B15=2015,VLOOKUP($A15,DatosAnuales!$A$4:$L$115,DatosAnuales!F$1),VLOOKUP($A15,DatosAnuales!$A$116:$L$227,DatosAnuales!F$1))</f>
        <v>132860987.33421984</v>
      </c>
      <c r="F15" s="20">
        <f>IF($B15=2015,VLOOKUP($A15,DatosAnuales!$A$4:$L$115,DatosAnuales!G$1),VLOOKUP($A15,DatosAnuales!$A$116:$L$227,DatosAnuales!G$1))</f>
        <v>299647900.26613832</v>
      </c>
      <c r="G15" s="20">
        <f>IF($B15=2015,VLOOKUP($A15,DatosAnuales!$A$4:$L$115,DatosAnuales!H$1),VLOOKUP($A15,DatosAnuales!$A$116:$L$227,DatosAnuales!H$1))</f>
        <v>152693227.2447724</v>
      </c>
      <c r="H15" s="20">
        <f>IF($B15=2015,VLOOKUP($A15,DatosAnuales!$A$4:$L$115,DatosAnuales!I$1),VLOOKUP($A15,DatosAnuales!$A$116:$L$227,DatosAnuales!I$1))</f>
        <v>79462909</v>
      </c>
      <c r="I15" s="20">
        <f>IF($B15=2015,VLOOKUP($A15,DatosAnuales!$A$4:$L$115,DatosAnuales!J$1),VLOOKUP($A15,DatosAnuales!$A$116:$L$227,DatosAnuales!J$1))</f>
        <v>4782092</v>
      </c>
      <c r="J15" s="20">
        <f>IF($B15=2015,VLOOKUP($A15,DatosAnuales!$A$4:$L$115,DatosAnuales!K$1),VLOOKUP($A15,DatosAnuales!$A$116:$L$227,DatosAnuales!K$1))</f>
        <v>2519341</v>
      </c>
      <c r="K15" s="20">
        <f>IF($B15=2015,VLOOKUP($A15,DatosAnuales!$A$4:$L$115,DatosAnuales!L$1),VLOOKUP($A15,DatosAnuales!$A$116:$L$227,DatosAnuales!L$1))</f>
        <v>16271.23106384022</v>
      </c>
    </row>
    <row r="16" spans="1:11" x14ac:dyDescent="0.3">
      <c r="A16">
        <v>49</v>
      </c>
      <c r="B16">
        <v>2015</v>
      </c>
      <c r="C16" s="20">
        <f>IF($B16=2015,VLOOKUP($A16,DatosAnuales!$A$4:$L$115,DatosAnuales!D$1),VLOOKUP($A16,DatosAnuales!$A$116:$L$227,DatosAnuales!D$1))</f>
        <v>1468446378.458251</v>
      </c>
      <c r="D16" s="20">
        <f>IF($B16=2015,VLOOKUP($A16,DatosAnuales!$A$4:$L$115,DatosAnuales!E$1),VLOOKUP($A16,DatosAnuales!$A$116:$L$227,DatosAnuales!E$1))</f>
        <v>79156216.238804042</v>
      </c>
      <c r="E16" s="20">
        <f>IF($B16=2015,VLOOKUP($A16,DatosAnuales!$A$4:$L$115,DatosAnuales!F$1),VLOOKUP($A16,DatosAnuales!$A$116:$L$227,DatosAnuales!F$1))</f>
        <v>22372929.436397862</v>
      </c>
      <c r="F16" s="20">
        <f>IF($B16=2015,VLOOKUP($A16,DatosAnuales!$A$4:$L$115,DatosAnuales!G$1),VLOOKUP($A16,DatosAnuales!$A$116:$L$227,DatosAnuales!G$1))</f>
        <v>22474077.700432509</v>
      </c>
      <c r="G16" s="20">
        <f>IF($B16=2015,VLOOKUP($A16,DatosAnuales!$A$4:$L$115,DatosAnuales!H$1),VLOOKUP($A16,DatosAnuales!$A$116:$L$227,DatosAnuales!H$1))</f>
        <v>28595950.112822987</v>
      </c>
      <c r="H16" s="20">
        <f>IF($B16=2015,VLOOKUP($A16,DatosAnuales!$A$4:$L$115,DatosAnuales!I$1),VLOOKUP($A16,DatosAnuales!$A$116:$L$227,DatosAnuales!I$1))</f>
        <v>7803882</v>
      </c>
      <c r="I16" s="20">
        <f>IF($B16=2015,VLOOKUP($A16,DatosAnuales!$A$4:$L$115,DatosAnuales!J$1),VLOOKUP($A16,DatosAnuales!$A$116:$L$227,DatosAnuales!J$1))</f>
        <v>596573</v>
      </c>
      <c r="J16" s="20">
        <f>IF($B16=2015,VLOOKUP($A16,DatosAnuales!$A$4:$L$115,DatosAnuales!K$1),VLOOKUP($A16,DatosAnuales!$A$116:$L$227,DatosAnuales!K$1))</f>
        <v>402543</v>
      </c>
      <c r="K16" s="20">
        <f>IF($B16=2015,VLOOKUP($A16,DatosAnuales!$A$4:$L$115,DatosAnuales!L$1),VLOOKUP($A16,DatosAnuales!$A$116:$L$227,DatosAnuales!L$1))</f>
        <v>1308.1001601949415</v>
      </c>
    </row>
    <row r="17" spans="1:11" x14ac:dyDescent="0.3">
      <c r="A17">
        <v>49</v>
      </c>
      <c r="B17">
        <v>2016</v>
      </c>
      <c r="C17" s="20">
        <f>IF($B17=2015,VLOOKUP($A17,DatosAnuales!$A$4:$L$115,DatosAnuales!D$1),VLOOKUP($A17,DatosAnuales!$A$116:$L$227,DatosAnuales!D$1))</f>
        <v>1618132968.9567494</v>
      </c>
      <c r="D17" s="20">
        <f>IF($B17=2015,VLOOKUP($A17,DatosAnuales!$A$4:$L$115,DatosAnuales!E$1),VLOOKUP($A17,DatosAnuales!$A$116:$L$227,DatosAnuales!E$1))</f>
        <v>87157764.649842978</v>
      </c>
      <c r="E17" s="20">
        <f>IF($B17=2015,VLOOKUP($A17,DatosAnuales!$A$4:$L$115,DatosAnuales!F$1),VLOOKUP($A17,DatosAnuales!$A$116:$L$227,DatosAnuales!F$1))</f>
        <v>22650293.912723314</v>
      </c>
      <c r="F17" s="20">
        <f>IF($B17=2015,VLOOKUP($A17,DatosAnuales!$A$4:$L$115,DatosAnuales!G$1),VLOOKUP($A17,DatosAnuales!$A$116:$L$227,DatosAnuales!G$1))</f>
        <v>23614362.414597422</v>
      </c>
      <c r="G17" s="20">
        <f>IF($B17=2015,VLOOKUP($A17,DatosAnuales!$A$4:$L$115,DatosAnuales!H$1),VLOOKUP($A17,DatosAnuales!$A$116:$L$227,DatosAnuales!H$1))</f>
        <v>28947102.910814479</v>
      </c>
      <c r="H17" s="20">
        <f>IF($B17=2015,VLOOKUP($A17,DatosAnuales!$A$4:$L$115,DatosAnuales!I$1),VLOOKUP($A17,DatosAnuales!$A$116:$L$227,DatosAnuales!I$1))</f>
        <v>7812491</v>
      </c>
      <c r="I17" s="20">
        <f>IF($B17=2015,VLOOKUP($A17,DatosAnuales!$A$4:$L$115,DatosAnuales!J$1),VLOOKUP($A17,DatosAnuales!$A$116:$L$227,DatosAnuales!J$1))</f>
        <v>556519</v>
      </c>
      <c r="J17" s="20">
        <f>IF($B17=2015,VLOOKUP($A17,DatosAnuales!$A$4:$L$115,DatosAnuales!K$1),VLOOKUP($A17,DatosAnuales!$A$116:$L$227,DatosAnuales!K$1))</f>
        <v>408529</v>
      </c>
      <c r="K17" s="20">
        <f>IF($B17=2015,VLOOKUP($A17,DatosAnuales!$A$4:$L$115,DatosAnuales!L$1),VLOOKUP($A17,DatosAnuales!$A$116:$L$227,DatosAnuales!L$1))</f>
        <v>1408.7836901629314</v>
      </c>
    </row>
    <row r="18" spans="1:11" x14ac:dyDescent="0.3">
      <c r="A18">
        <v>54</v>
      </c>
      <c r="B18">
        <v>2015</v>
      </c>
      <c r="C18" s="20">
        <f>IF($B18=2015,VLOOKUP($A18,DatosAnuales!$A$4:$L$115,DatosAnuales!D$1),VLOOKUP($A18,DatosAnuales!$A$116:$L$227,DatosAnuales!D$1))</f>
        <v>135026194.98480445</v>
      </c>
      <c r="D18" s="20">
        <f>IF($B18=2015,VLOOKUP($A18,DatosAnuales!$A$4:$L$115,DatosAnuales!E$1),VLOOKUP($A18,DatosAnuales!$A$116:$L$227,DatosAnuales!E$1))</f>
        <v>7742183.9201959055</v>
      </c>
      <c r="E18" s="20">
        <f>IF($B18=2015,VLOOKUP($A18,DatosAnuales!$A$4:$L$115,DatosAnuales!F$1),VLOOKUP($A18,DatosAnuales!$A$116:$L$227,DatosAnuales!F$1))</f>
        <v>10256430.492932241</v>
      </c>
      <c r="F18" s="20">
        <f>IF($B18=2015,VLOOKUP($A18,DatosAnuales!$A$4:$L$115,DatosAnuales!G$1),VLOOKUP($A18,DatosAnuales!$A$116:$L$227,DatosAnuales!G$1))</f>
        <v>3468252.3836572426</v>
      </c>
      <c r="G18" s="20">
        <f>IF($B18=2015,VLOOKUP($A18,DatosAnuales!$A$4:$L$115,DatosAnuales!H$1),VLOOKUP($A18,DatosAnuales!$A$116:$L$227,DatosAnuales!H$1))</f>
        <v>3468523.3107608818</v>
      </c>
      <c r="H18" s="20">
        <f>IF($B18=2015,VLOOKUP($A18,DatosAnuales!$A$4:$L$115,DatosAnuales!I$1),VLOOKUP($A18,DatosAnuales!$A$116:$L$227,DatosAnuales!I$1))</f>
        <v>453208</v>
      </c>
      <c r="I18" s="20">
        <f>IF($B18=2015,VLOOKUP($A18,DatosAnuales!$A$4:$L$115,DatosAnuales!J$1),VLOOKUP($A18,DatosAnuales!$A$116:$L$227,DatosAnuales!J$1))</f>
        <v>12528</v>
      </c>
      <c r="J18" s="20">
        <f>IF($B18=2015,VLOOKUP($A18,DatosAnuales!$A$4:$L$115,DatosAnuales!K$1),VLOOKUP($A18,DatosAnuales!$A$116:$L$227,DatosAnuales!K$1))</f>
        <v>29218</v>
      </c>
      <c r="K18" s="20">
        <f>IF($B18=2015,VLOOKUP($A18,DatosAnuales!$A$4:$L$115,DatosAnuales!L$1),VLOOKUP($A18,DatosAnuales!$A$116:$L$227,DatosAnuales!L$1))</f>
        <v>86.75499954948333</v>
      </c>
    </row>
    <row r="19" spans="1:11" x14ac:dyDescent="0.3">
      <c r="A19">
        <v>54</v>
      </c>
      <c r="B19">
        <v>2016</v>
      </c>
      <c r="C19" s="20">
        <f>IF($B19=2015,VLOOKUP($A19,DatosAnuales!$A$4:$L$115,DatosAnuales!D$1),VLOOKUP($A19,DatosAnuales!$A$116:$L$227,DatosAnuales!D$1))</f>
        <v>142959014.15381774</v>
      </c>
      <c r="D19" s="20">
        <f>IF($B19=2015,VLOOKUP($A19,DatosAnuales!$A$4:$L$115,DatosAnuales!E$1),VLOOKUP($A19,DatosAnuales!$A$116:$L$227,DatosAnuales!E$1))</f>
        <v>8639424.5888672508</v>
      </c>
      <c r="E19" s="20">
        <f>IF($B19=2015,VLOOKUP($A19,DatosAnuales!$A$4:$L$115,DatosAnuales!F$1),VLOOKUP($A19,DatosAnuales!$A$116:$L$227,DatosAnuales!F$1))</f>
        <v>8548529.2057121377</v>
      </c>
      <c r="F19" s="20">
        <f>IF($B19=2015,VLOOKUP($A19,DatosAnuales!$A$4:$L$115,DatosAnuales!G$1),VLOOKUP($A19,DatosAnuales!$A$116:$L$227,DatosAnuales!G$1))</f>
        <v>3613197.5238028937</v>
      </c>
      <c r="G19" s="20">
        <f>IF($B19=2015,VLOOKUP($A19,DatosAnuales!$A$4:$L$115,DatosAnuales!H$1),VLOOKUP($A19,DatosAnuales!$A$116:$L$227,DatosAnuales!H$1))</f>
        <v>3373639.4134728252</v>
      </c>
      <c r="H19" s="20">
        <f>IF($B19=2015,VLOOKUP($A19,DatosAnuales!$A$4:$L$115,DatosAnuales!I$1),VLOOKUP($A19,DatosAnuales!$A$116:$L$227,DatosAnuales!I$1))</f>
        <v>433432</v>
      </c>
      <c r="I19" s="20">
        <f>IF($B19=2015,VLOOKUP($A19,DatosAnuales!$A$4:$L$115,DatosAnuales!J$1),VLOOKUP($A19,DatosAnuales!$A$116:$L$227,DatosAnuales!J$1))</f>
        <v>4517</v>
      </c>
      <c r="J19" s="20">
        <f>IF($B19=2015,VLOOKUP($A19,DatosAnuales!$A$4:$L$115,DatosAnuales!K$1),VLOOKUP($A19,DatosAnuales!$A$116:$L$227,DatosAnuales!K$1))</f>
        <v>29385</v>
      </c>
      <c r="K19" s="20">
        <f>IF($B19=2015,VLOOKUP($A19,DatosAnuales!$A$4:$L$115,DatosAnuales!L$1),VLOOKUP($A19,DatosAnuales!$A$116:$L$227,DatosAnuales!L$1))</f>
        <v>80.16721385596334</v>
      </c>
    </row>
    <row r="20" spans="1:11" x14ac:dyDescent="0.3">
      <c r="A20">
        <v>55</v>
      </c>
      <c r="B20">
        <v>2015</v>
      </c>
      <c r="C20" s="20">
        <f>IF($B20=2015,VLOOKUP($A20,DatosAnuales!$A$4:$L$115,DatosAnuales!D$1),VLOOKUP($A20,DatosAnuales!$A$116:$L$227,DatosAnuales!D$1))</f>
        <v>7094390364.7747555</v>
      </c>
      <c r="D20" s="20">
        <f>IF($B20=2015,VLOOKUP($A20,DatosAnuales!$A$4:$L$115,DatosAnuales!E$1),VLOOKUP($A20,DatosAnuales!$A$116:$L$227,DatosAnuales!E$1))</f>
        <v>248454390.25881642</v>
      </c>
      <c r="E20" s="20">
        <f>IF($B20=2015,VLOOKUP($A20,DatosAnuales!$A$4:$L$115,DatosAnuales!F$1),VLOOKUP($A20,DatosAnuales!$A$116:$L$227,DatosAnuales!F$1))</f>
        <v>162762067.09149933</v>
      </c>
      <c r="F20" s="20">
        <f>IF($B20=2015,VLOOKUP($A20,DatosAnuales!$A$4:$L$115,DatosAnuales!G$1),VLOOKUP($A20,DatosAnuales!$A$116:$L$227,DatosAnuales!G$1))</f>
        <v>152539672.26948184</v>
      </c>
      <c r="G20" s="20">
        <f>IF($B20=2015,VLOOKUP($A20,DatosAnuales!$A$4:$L$115,DatosAnuales!H$1),VLOOKUP($A20,DatosAnuales!$A$116:$L$227,DatosAnuales!H$1))</f>
        <v>136700287.95883045</v>
      </c>
      <c r="H20" s="20">
        <f>IF($B20=2015,VLOOKUP($A20,DatosAnuales!$A$4:$L$115,DatosAnuales!I$1),VLOOKUP($A20,DatosAnuales!$A$116:$L$227,DatosAnuales!I$1))</f>
        <v>38553183</v>
      </c>
      <c r="I20" s="20">
        <f>IF($B20=2015,VLOOKUP($A20,DatosAnuales!$A$4:$L$115,DatosAnuales!J$1),VLOOKUP($A20,DatosAnuales!$A$116:$L$227,DatosAnuales!J$1))</f>
        <v>2285421</v>
      </c>
      <c r="J20" s="20">
        <f>IF($B20=2015,VLOOKUP($A20,DatosAnuales!$A$4:$L$115,DatosAnuales!K$1),VLOOKUP($A20,DatosAnuales!$A$116:$L$227,DatosAnuales!K$1))</f>
        <v>1721862</v>
      </c>
      <c r="K20" s="20">
        <f>IF($B20=2015,VLOOKUP($A20,DatosAnuales!$A$4:$L$115,DatosAnuales!L$1),VLOOKUP($A20,DatosAnuales!$A$116:$L$227,DatosAnuales!L$1))</f>
        <v>9154.4350807584451</v>
      </c>
    </row>
    <row r="21" spans="1:11" x14ac:dyDescent="0.3">
      <c r="A21">
        <v>55</v>
      </c>
      <c r="B21">
        <v>2016</v>
      </c>
      <c r="C21" s="20">
        <f>IF($B21=2015,VLOOKUP($A21,DatosAnuales!$A$4:$L$115,DatosAnuales!D$1),VLOOKUP($A21,DatosAnuales!$A$116:$L$227,DatosAnuales!D$1))</f>
        <v>7251331111.9521437</v>
      </c>
      <c r="D21" s="20">
        <f>IF($B21=2015,VLOOKUP($A21,DatosAnuales!$A$4:$L$115,DatosAnuales!E$1),VLOOKUP($A21,DatosAnuales!$A$116:$L$227,DatosAnuales!E$1))</f>
        <v>251067452.28397378</v>
      </c>
      <c r="E21" s="20">
        <f>IF($B21=2015,VLOOKUP($A21,DatosAnuales!$A$4:$L$115,DatosAnuales!F$1),VLOOKUP($A21,DatosAnuales!$A$116:$L$227,DatosAnuales!F$1))</f>
        <v>186844018.97961837</v>
      </c>
      <c r="F21" s="20">
        <f>IF($B21=2015,VLOOKUP($A21,DatosAnuales!$A$4:$L$115,DatosAnuales!G$1),VLOOKUP($A21,DatosAnuales!$A$116:$L$227,DatosAnuales!G$1))</f>
        <v>163214044.7507219</v>
      </c>
      <c r="G21" s="20">
        <f>IF($B21=2015,VLOOKUP($A21,DatosAnuales!$A$4:$L$115,DatosAnuales!H$1),VLOOKUP($A21,DatosAnuales!$A$116:$L$227,DatosAnuales!H$1))</f>
        <v>157748425.99197453</v>
      </c>
      <c r="H21" s="20">
        <f>IF($B21=2015,VLOOKUP($A21,DatosAnuales!$A$4:$L$115,DatosAnuales!I$1),VLOOKUP($A21,DatosAnuales!$A$116:$L$227,DatosAnuales!I$1))</f>
        <v>38773961</v>
      </c>
      <c r="I21" s="20">
        <f>IF($B21=2015,VLOOKUP($A21,DatosAnuales!$A$4:$L$115,DatosAnuales!J$1),VLOOKUP($A21,DatosAnuales!$A$116:$L$227,DatosAnuales!J$1))</f>
        <v>2160162</v>
      </c>
      <c r="J21" s="20">
        <f>IF($B21=2015,VLOOKUP($A21,DatosAnuales!$A$4:$L$115,DatosAnuales!K$1),VLOOKUP($A21,DatosAnuales!$A$116:$L$227,DatosAnuales!K$1))</f>
        <v>1743149</v>
      </c>
      <c r="K21" s="20">
        <f>IF($B21=2015,VLOOKUP($A21,DatosAnuales!$A$4:$L$115,DatosAnuales!L$1),VLOOKUP($A21,DatosAnuales!$A$116:$L$227,DatosAnuales!L$1))</f>
        <v>9300.8691891634298</v>
      </c>
    </row>
    <row r="22" spans="1:11" x14ac:dyDescent="0.3">
      <c r="A22">
        <v>56</v>
      </c>
      <c r="B22">
        <v>2015</v>
      </c>
      <c r="C22" s="20">
        <f>IF($B22=2015,VLOOKUP($A22,DatosAnuales!$A$4:$L$115,DatosAnuales!D$1),VLOOKUP($A22,DatosAnuales!$A$116:$L$227,DatosAnuales!D$1))</f>
        <v>13935011391.15727</v>
      </c>
      <c r="D22" s="20">
        <f>IF($B22=2015,VLOOKUP($A22,DatosAnuales!$A$4:$L$115,DatosAnuales!E$1),VLOOKUP($A22,DatosAnuales!$A$116:$L$227,DatosAnuales!E$1))</f>
        <v>1047220589.3427314</v>
      </c>
      <c r="E22" s="20">
        <f>IF($B22=2015,VLOOKUP($A22,DatosAnuales!$A$4:$L$115,DatosAnuales!F$1),VLOOKUP($A22,DatosAnuales!$A$116:$L$227,DatosAnuales!F$1))</f>
        <v>230374157.96702656</v>
      </c>
      <c r="F22" s="20">
        <f>IF($B22=2015,VLOOKUP($A22,DatosAnuales!$A$4:$L$115,DatosAnuales!G$1),VLOOKUP($A22,DatosAnuales!$A$116:$L$227,DatosAnuales!G$1))</f>
        <v>266647128.49062738</v>
      </c>
      <c r="G22" s="20">
        <f>IF($B22=2015,VLOOKUP($A22,DatosAnuales!$A$4:$L$115,DatosAnuales!H$1),VLOOKUP($A22,DatosAnuales!$A$116:$L$227,DatosAnuales!H$1))</f>
        <v>137716753.2050516</v>
      </c>
      <c r="H22" s="20">
        <f>IF($B22=2015,VLOOKUP($A22,DatosAnuales!$A$4:$L$115,DatosAnuales!I$1),VLOOKUP($A22,DatosAnuales!$A$116:$L$227,DatosAnuales!I$1))</f>
        <v>109820397</v>
      </c>
      <c r="I22" s="20">
        <f>IF($B22=2015,VLOOKUP($A22,DatosAnuales!$A$4:$L$115,DatosAnuales!J$1),VLOOKUP($A22,DatosAnuales!$A$116:$L$227,DatosAnuales!J$1))</f>
        <v>6768828</v>
      </c>
      <c r="J22" s="20">
        <f>IF($B22=2015,VLOOKUP($A22,DatosAnuales!$A$4:$L$115,DatosAnuales!K$1),VLOOKUP($A22,DatosAnuales!$A$116:$L$227,DatosAnuales!K$1))</f>
        <v>4775381</v>
      </c>
      <c r="K22" s="20">
        <f>IF($B22=2015,VLOOKUP($A22,DatosAnuales!$A$4:$L$115,DatosAnuales!L$1),VLOOKUP($A22,DatosAnuales!$A$116:$L$227,DatosAnuales!L$1))</f>
        <v>21225.282024542874</v>
      </c>
    </row>
    <row r="23" spans="1:11" x14ac:dyDescent="0.3">
      <c r="A23">
        <v>56</v>
      </c>
      <c r="B23">
        <v>2016</v>
      </c>
      <c r="C23" s="20">
        <f>IF($B23=2015,VLOOKUP($A23,DatosAnuales!$A$4:$L$115,DatosAnuales!D$1),VLOOKUP($A23,DatosAnuales!$A$116:$L$227,DatosAnuales!D$1))</f>
        <v>14651196744.873934</v>
      </c>
      <c r="D23" s="20">
        <f>IF($B23=2015,VLOOKUP($A23,DatosAnuales!$A$4:$L$115,DatosAnuales!E$1),VLOOKUP($A23,DatosAnuales!$A$116:$L$227,DatosAnuales!E$1))</f>
        <v>1018844026.2419338</v>
      </c>
      <c r="E23" s="20">
        <f>IF($B23=2015,VLOOKUP($A23,DatosAnuales!$A$4:$L$115,DatosAnuales!F$1),VLOOKUP($A23,DatosAnuales!$A$116:$L$227,DatosAnuales!F$1))</f>
        <v>176400600.13678449</v>
      </c>
      <c r="F23" s="20">
        <f>IF($B23=2015,VLOOKUP($A23,DatosAnuales!$A$4:$L$115,DatosAnuales!G$1),VLOOKUP($A23,DatosAnuales!$A$116:$L$227,DatosAnuales!G$1))</f>
        <v>263471485.10062352</v>
      </c>
      <c r="G23" s="20">
        <f>IF($B23=2015,VLOOKUP($A23,DatosAnuales!$A$4:$L$115,DatosAnuales!H$1),VLOOKUP($A23,DatosAnuales!$A$116:$L$227,DatosAnuales!H$1))</f>
        <v>126841895.17447124</v>
      </c>
      <c r="H23" s="20">
        <f>IF($B23=2015,VLOOKUP($A23,DatosAnuales!$A$4:$L$115,DatosAnuales!I$1),VLOOKUP($A23,DatosAnuales!$A$116:$L$227,DatosAnuales!I$1))</f>
        <v>109662646</v>
      </c>
      <c r="I23" s="20">
        <f>IF($B23=2015,VLOOKUP($A23,DatosAnuales!$A$4:$L$115,DatosAnuales!J$1),VLOOKUP($A23,DatosAnuales!$A$116:$L$227,DatosAnuales!J$1))</f>
        <v>6246790</v>
      </c>
      <c r="J23" s="20">
        <f>IF($B23=2015,VLOOKUP($A23,DatosAnuales!$A$4:$L$115,DatosAnuales!K$1),VLOOKUP($A23,DatosAnuales!$A$116:$L$227,DatosAnuales!K$1))</f>
        <v>4840280</v>
      </c>
      <c r="K23" s="20">
        <f>IF($B23=2015,VLOOKUP($A23,DatosAnuales!$A$4:$L$115,DatosAnuales!L$1),VLOOKUP($A23,DatosAnuales!$A$116:$L$227,DatosAnuales!L$1))</f>
        <v>22027.841656280452</v>
      </c>
    </row>
    <row r="24" spans="1:11" x14ac:dyDescent="0.3">
      <c r="A24">
        <v>57</v>
      </c>
      <c r="B24">
        <v>2015</v>
      </c>
      <c r="C24" s="20">
        <f>IF($B24=2015,VLOOKUP($A24,DatosAnuales!$A$4:$L$115,DatosAnuales!D$1),VLOOKUP($A24,DatosAnuales!$A$116:$L$227,DatosAnuales!D$1))</f>
        <v>10264579827.768715</v>
      </c>
      <c r="D24" s="20">
        <f>IF($B24=2015,VLOOKUP($A24,DatosAnuales!$A$4:$L$115,DatosAnuales!E$1),VLOOKUP($A24,DatosAnuales!$A$116:$L$227,DatosAnuales!E$1))</f>
        <v>591189277.27422094</v>
      </c>
      <c r="E24" s="20">
        <f>IF($B24=2015,VLOOKUP($A24,DatosAnuales!$A$4:$L$115,DatosAnuales!F$1),VLOOKUP($A24,DatosAnuales!$A$116:$L$227,DatosAnuales!F$1))</f>
        <v>352461938.29174471</v>
      </c>
      <c r="F24" s="20">
        <f>IF($B24=2015,VLOOKUP($A24,DatosAnuales!$A$4:$L$115,DatosAnuales!G$1),VLOOKUP($A24,DatosAnuales!$A$116:$L$227,DatosAnuales!G$1))</f>
        <v>229291929.89711908</v>
      </c>
      <c r="G24" s="20">
        <f>IF($B24=2015,VLOOKUP($A24,DatosAnuales!$A$4:$L$115,DatosAnuales!H$1),VLOOKUP($A24,DatosAnuales!$A$116:$L$227,DatosAnuales!H$1))</f>
        <v>174699147.99170774</v>
      </c>
      <c r="H24" s="20">
        <f>IF($B24=2015,VLOOKUP($A24,DatosAnuales!$A$4:$L$115,DatosAnuales!I$1),VLOOKUP($A24,DatosAnuales!$A$116:$L$227,DatosAnuales!I$1))</f>
        <v>83804165</v>
      </c>
      <c r="I24" s="20">
        <f>IF($B24=2015,VLOOKUP($A24,DatosAnuales!$A$4:$L$115,DatosAnuales!J$1),VLOOKUP($A24,DatosAnuales!$A$116:$L$227,DatosAnuales!J$1))</f>
        <v>4062903</v>
      </c>
      <c r="J24" s="20">
        <f>IF($B24=2015,VLOOKUP($A24,DatosAnuales!$A$4:$L$115,DatosAnuales!K$1),VLOOKUP($A24,DatosAnuales!$A$116:$L$227,DatosAnuales!K$1))</f>
        <v>2439238</v>
      </c>
      <c r="K24" s="20">
        <f>IF($B24=2015,VLOOKUP($A24,DatosAnuales!$A$4:$L$115,DatosAnuales!L$1),VLOOKUP($A24,DatosAnuales!$A$116:$L$227,DatosAnuales!L$1))</f>
        <v>15394.517953590439</v>
      </c>
    </row>
    <row r="25" spans="1:11" x14ac:dyDescent="0.3">
      <c r="A25">
        <v>57</v>
      </c>
      <c r="B25">
        <v>2016</v>
      </c>
      <c r="C25" s="20">
        <f>IF($B25=2015,VLOOKUP($A25,DatosAnuales!$A$4:$L$115,DatosAnuales!D$1),VLOOKUP($A25,DatosAnuales!$A$116:$L$227,DatosAnuales!D$1))</f>
        <v>10162236115.053648</v>
      </c>
      <c r="D25" s="20">
        <f>IF($B25=2015,VLOOKUP($A25,DatosAnuales!$A$4:$L$115,DatosAnuales!E$1),VLOOKUP($A25,DatosAnuales!$A$116:$L$227,DatosAnuales!E$1))</f>
        <v>576762685.08299482</v>
      </c>
      <c r="E25" s="20">
        <f>IF($B25=2015,VLOOKUP($A25,DatosAnuales!$A$4:$L$115,DatosAnuales!F$1),VLOOKUP($A25,DatosAnuales!$A$116:$L$227,DatosAnuales!F$1))</f>
        <v>368453301.42772448</v>
      </c>
      <c r="F25" s="20">
        <f>IF($B25=2015,VLOOKUP($A25,DatosAnuales!$A$4:$L$115,DatosAnuales!G$1),VLOOKUP($A25,DatosAnuales!$A$116:$L$227,DatosAnuales!G$1))</f>
        <v>260038571.50129461</v>
      </c>
      <c r="G25" s="20">
        <f>IF($B25=2015,VLOOKUP($A25,DatosAnuales!$A$4:$L$115,DatosAnuales!H$1),VLOOKUP($A25,DatosAnuales!$A$116:$L$227,DatosAnuales!H$1))</f>
        <v>202849991.18387187</v>
      </c>
      <c r="H25" s="20">
        <f>IF($B25=2015,VLOOKUP($A25,DatosAnuales!$A$4:$L$115,DatosAnuales!I$1),VLOOKUP($A25,DatosAnuales!$A$116:$L$227,DatosAnuales!I$1))</f>
        <v>84872503</v>
      </c>
      <c r="I25" s="20">
        <f>IF($B25=2015,VLOOKUP($A25,DatosAnuales!$A$4:$L$115,DatosAnuales!J$1),VLOOKUP($A25,DatosAnuales!$A$116:$L$227,DatosAnuales!J$1))</f>
        <v>3836232</v>
      </c>
      <c r="J25" s="20">
        <f>IF($B25=2015,VLOOKUP($A25,DatosAnuales!$A$4:$L$115,DatosAnuales!K$1),VLOOKUP($A25,DatosAnuales!$A$116:$L$227,DatosAnuales!K$1))</f>
        <v>2468873</v>
      </c>
      <c r="K25" s="20">
        <f>IF($B25=2015,VLOOKUP($A25,DatosAnuales!$A$4:$L$115,DatosAnuales!L$1),VLOOKUP($A25,DatosAnuales!$A$116:$L$227,DatosAnuales!L$1))</f>
        <v>15408.920752578113</v>
      </c>
    </row>
    <row r="26" spans="1:11" x14ac:dyDescent="0.3">
      <c r="A26">
        <v>59</v>
      </c>
      <c r="B26">
        <v>2015</v>
      </c>
      <c r="C26" s="20">
        <f>IF($B26=2015,VLOOKUP($A26,DatosAnuales!$A$4:$L$115,DatosAnuales!D$1),VLOOKUP($A26,DatosAnuales!$A$116:$L$227,DatosAnuales!D$1))</f>
        <v>180147529.19316906</v>
      </c>
      <c r="D26" s="20">
        <f>IF($B26=2015,VLOOKUP($A26,DatosAnuales!$A$4:$L$115,DatosAnuales!E$1),VLOOKUP($A26,DatosAnuales!$A$116:$L$227,DatosAnuales!E$1))</f>
        <v>5691197.8776827501</v>
      </c>
      <c r="E26" s="20">
        <f>IF($B26=2015,VLOOKUP($A26,DatosAnuales!$A$4:$L$115,DatosAnuales!F$1),VLOOKUP($A26,DatosAnuales!$A$116:$L$227,DatosAnuales!F$1))</f>
        <v>4546120.7787328819</v>
      </c>
      <c r="F26" s="20">
        <f>IF($B26=2015,VLOOKUP($A26,DatosAnuales!$A$4:$L$115,DatosAnuales!G$1),VLOOKUP($A26,DatosAnuales!$A$116:$L$227,DatosAnuales!G$1))</f>
        <v>6635392.8711524121</v>
      </c>
      <c r="G26" s="20">
        <f>IF($B26=2015,VLOOKUP($A26,DatosAnuales!$A$4:$L$115,DatosAnuales!H$1),VLOOKUP($A26,DatosAnuales!$A$116:$L$227,DatosAnuales!H$1))</f>
        <v>2601718.2029755116</v>
      </c>
      <c r="H26" s="20">
        <f>IF($B26=2015,VLOOKUP($A26,DatosAnuales!$A$4:$L$115,DatosAnuales!I$1),VLOOKUP($A26,DatosAnuales!$A$116:$L$227,DatosAnuales!I$1))</f>
        <v>931776</v>
      </c>
      <c r="I26" s="20">
        <f>IF($B26=2015,VLOOKUP($A26,DatosAnuales!$A$4:$L$115,DatosAnuales!J$1),VLOOKUP($A26,DatosAnuales!$A$116:$L$227,DatosAnuales!J$1))</f>
        <v>9660</v>
      </c>
      <c r="J26" s="20">
        <f>IF($B26=2015,VLOOKUP($A26,DatosAnuales!$A$4:$L$115,DatosAnuales!K$1),VLOOKUP($A26,DatosAnuales!$A$116:$L$227,DatosAnuales!K$1))</f>
        <v>43705</v>
      </c>
      <c r="K26" s="20">
        <f>IF($B26=2015,VLOOKUP($A26,DatosAnuales!$A$4:$L$115,DatosAnuales!L$1),VLOOKUP($A26,DatosAnuales!$A$116:$L$227,DatosAnuales!L$1))</f>
        <v>187.44676317404995</v>
      </c>
    </row>
    <row r="27" spans="1:11" x14ac:dyDescent="0.3">
      <c r="A27">
        <v>59</v>
      </c>
      <c r="B27">
        <v>2016</v>
      </c>
      <c r="C27" s="20">
        <f>IF($B27=2015,VLOOKUP($A27,DatosAnuales!$A$4:$L$115,DatosAnuales!D$1),VLOOKUP($A27,DatosAnuales!$A$116:$L$227,DatosAnuales!D$1))</f>
        <v>260688378.28978875</v>
      </c>
      <c r="D27" s="20">
        <f>IF($B27=2015,VLOOKUP($A27,DatosAnuales!$A$4:$L$115,DatosAnuales!E$1),VLOOKUP($A27,DatosAnuales!$A$116:$L$227,DatosAnuales!E$1))</f>
        <v>5725265.0006068051</v>
      </c>
      <c r="E27" s="20">
        <f>IF($B27=2015,VLOOKUP($A27,DatosAnuales!$A$4:$L$115,DatosAnuales!F$1),VLOOKUP($A27,DatosAnuales!$A$116:$L$227,DatosAnuales!F$1))</f>
        <v>3257707.5813016258</v>
      </c>
      <c r="F27" s="20">
        <f>IF($B27=2015,VLOOKUP($A27,DatosAnuales!$A$4:$L$115,DatosAnuales!G$1),VLOOKUP($A27,DatosAnuales!$A$116:$L$227,DatosAnuales!G$1))</f>
        <v>7160394.4037664728</v>
      </c>
      <c r="G27" s="20">
        <f>IF($B27=2015,VLOOKUP($A27,DatosAnuales!$A$4:$L$115,DatosAnuales!H$1),VLOOKUP($A27,DatosAnuales!$A$116:$L$227,DatosAnuales!H$1))</f>
        <v>2633446.0020862343</v>
      </c>
      <c r="H27" s="20">
        <f>IF($B27=2015,VLOOKUP($A27,DatosAnuales!$A$4:$L$115,DatosAnuales!I$1),VLOOKUP($A27,DatosAnuales!$A$116:$L$227,DatosAnuales!I$1))</f>
        <v>909124</v>
      </c>
      <c r="I27" s="20">
        <f>IF($B27=2015,VLOOKUP($A27,DatosAnuales!$A$4:$L$115,DatosAnuales!J$1),VLOOKUP($A27,DatosAnuales!$A$116:$L$227,DatosAnuales!J$1))</f>
        <v>19764</v>
      </c>
      <c r="J27" s="20">
        <f>IF($B27=2015,VLOOKUP($A27,DatosAnuales!$A$4:$L$115,DatosAnuales!K$1),VLOOKUP($A27,DatosAnuales!$A$116:$L$227,DatosAnuales!K$1))</f>
        <v>43692</v>
      </c>
      <c r="K27" s="20">
        <f>IF($B27=2015,VLOOKUP($A27,DatosAnuales!$A$4:$L$115,DatosAnuales!L$1),VLOOKUP($A27,DatosAnuales!$A$116:$L$227,DatosAnuales!L$1))</f>
        <v>193.52798567147548</v>
      </c>
    </row>
    <row r="28" spans="1:11" x14ac:dyDescent="0.3">
      <c r="A28">
        <v>73</v>
      </c>
      <c r="B28">
        <v>2015</v>
      </c>
      <c r="C28" s="20">
        <f>IF($B28=2015,VLOOKUP($A28,DatosAnuales!$A$4:$L$115,DatosAnuales!D$1),VLOOKUP($A28,DatosAnuales!$A$116:$L$227,DatosAnuales!D$1))</f>
        <v>2083573839.5589533</v>
      </c>
      <c r="D28" s="20">
        <f>IF($B28=2015,VLOOKUP($A28,DatosAnuales!$A$4:$L$115,DatosAnuales!E$1),VLOOKUP($A28,DatosAnuales!$A$116:$L$227,DatosAnuales!E$1))</f>
        <v>131783152.10570793</v>
      </c>
      <c r="E28" s="20">
        <f>IF($B28=2015,VLOOKUP($A28,DatosAnuales!$A$4:$L$115,DatosAnuales!F$1),VLOOKUP($A28,DatosAnuales!$A$116:$L$227,DatosAnuales!F$1))</f>
        <v>38624297.458019666</v>
      </c>
      <c r="F28" s="20">
        <f>IF($B28=2015,VLOOKUP($A28,DatosAnuales!$A$4:$L$115,DatosAnuales!G$1),VLOOKUP($A28,DatosAnuales!$A$116:$L$227,DatosAnuales!G$1))</f>
        <v>55827718.628741287</v>
      </c>
      <c r="G28" s="20">
        <f>IF($B28=2015,VLOOKUP($A28,DatosAnuales!$A$4:$L$115,DatosAnuales!H$1),VLOOKUP($A28,DatosAnuales!$A$116:$L$227,DatosAnuales!H$1))</f>
        <v>18908745.524362992</v>
      </c>
      <c r="H28" s="20">
        <f>IF($B28=2015,VLOOKUP($A28,DatosAnuales!$A$4:$L$115,DatosAnuales!I$1),VLOOKUP($A28,DatosAnuales!$A$116:$L$227,DatosAnuales!I$1))</f>
        <v>18015613</v>
      </c>
      <c r="I28" s="20">
        <f>IF($B28=2015,VLOOKUP($A28,DatosAnuales!$A$4:$L$115,DatosAnuales!J$1),VLOOKUP($A28,DatosAnuales!$A$116:$L$227,DatosAnuales!J$1))</f>
        <v>2182967</v>
      </c>
      <c r="J28" s="20">
        <f>IF($B28=2015,VLOOKUP($A28,DatosAnuales!$A$4:$L$115,DatosAnuales!K$1),VLOOKUP($A28,DatosAnuales!$A$116:$L$227,DatosAnuales!K$1))</f>
        <v>587309</v>
      </c>
      <c r="K28" s="20">
        <f>IF($B28=2015,VLOOKUP($A28,DatosAnuales!$A$4:$L$115,DatosAnuales!L$1),VLOOKUP($A28,DatosAnuales!$A$116:$L$227,DatosAnuales!L$1))</f>
        <v>2725.9664387836065</v>
      </c>
    </row>
    <row r="29" spans="1:11" x14ac:dyDescent="0.3">
      <c r="A29">
        <v>73</v>
      </c>
      <c r="B29">
        <v>2016</v>
      </c>
      <c r="C29" s="20">
        <f>IF($B29=2015,VLOOKUP($A29,DatosAnuales!$A$4:$L$115,DatosAnuales!D$1),VLOOKUP($A29,DatosAnuales!$A$116:$L$227,DatosAnuales!D$1))</f>
        <v>2119866239.763943</v>
      </c>
      <c r="D29" s="20">
        <f>IF($B29=2015,VLOOKUP($A29,DatosAnuales!$A$4:$L$115,DatosAnuales!E$1),VLOOKUP($A29,DatosAnuales!$A$116:$L$227,DatosAnuales!E$1))</f>
        <v>129087540.97303987</v>
      </c>
      <c r="E29" s="20">
        <f>IF($B29=2015,VLOOKUP($A29,DatosAnuales!$A$4:$L$115,DatosAnuales!F$1),VLOOKUP($A29,DatosAnuales!$A$116:$L$227,DatosAnuales!F$1))</f>
        <v>42036376.147308931</v>
      </c>
      <c r="F29" s="20">
        <f>IF($B29=2015,VLOOKUP($A29,DatosAnuales!$A$4:$L$115,DatosAnuales!G$1),VLOOKUP($A29,DatosAnuales!$A$116:$L$227,DatosAnuales!G$1))</f>
        <v>67373911.768723756</v>
      </c>
      <c r="G29" s="20">
        <f>IF($B29=2015,VLOOKUP($A29,DatosAnuales!$A$4:$L$115,DatosAnuales!H$1),VLOOKUP($A29,DatosAnuales!$A$116:$L$227,DatosAnuales!H$1))</f>
        <v>21607520.54378901</v>
      </c>
      <c r="H29" s="20">
        <f>IF($B29=2015,VLOOKUP($A29,DatosAnuales!$A$4:$L$115,DatosAnuales!I$1),VLOOKUP($A29,DatosAnuales!$A$116:$L$227,DatosAnuales!I$1))</f>
        <v>18407620</v>
      </c>
      <c r="I29" s="20">
        <f>IF($B29=2015,VLOOKUP($A29,DatosAnuales!$A$4:$L$115,DatosAnuales!J$1),VLOOKUP($A29,DatosAnuales!$A$116:$L$227,DatosAnuales!J$1))</f>
        <v>1837631</v>
      </c>
      <c r="J29" s="20">
        <f>IF($B29=2015,VLOOKUP($A29,DatosAnuales!$A$4:$L$115,DatosAnuales!K$1),VLOOKUP($A29,DatosAnuales!$A$116:$L$227,DatosAnuales!K$1))</f>
        <v>589087</v>
      </c>
      <c r="K29" s="20">
        <f>IF($B29=2015,VLOOKUP($A29,DatosAnuales!$A$4:$L$115,DatosAnuales!L$1),VLOOKUP($A29,DatosAnuales!$A$116:$L$227,DatosAnuales!L$1))</f>
        <v>3046.4668821010523</v>
      </c>
    </row>
    <row r="30" spans="1:11" x14ac:dyDescent="0.3">
      <c r="A30">
        <v>74</v>
      </c>
      <c r="B30">
        <v>2015</v>
      </c>
      <c r="C30" s="20">
        <f>IF($B30=2015,VLOOKUP($A30,DatosAnuales!$A$4:$L$115,DatosAnuales!D$1),VLOOKUP($A30,DatosAnuales!$A$116:$L$227,DatosAnuales!D$1))</f>
        <v>1672194277.1064498</v>
      </c>
      <c r="D30" s="20">
        <f>IF($B30=2015,VLOOKUP($A30,DatosAnuales!$A$4:$L$115,DatosAnuales!E$1),VLOOKUP($A30,DatosAnuales!$A$116:$L$227,DatosAnuales!E$1))</f>
        <v>96638304.558392107</v>
      </c>
      <c r="E30" s="20">
        <f>IF($B30=2015,VLOOKUP($A30,DatosAnuales!$A$4:$L$115,DatosAnuales!F$1),VLOOKUP($A30,DatosAnuales!$A$116:$L$227,DatosAnuales!F$1))</f>
        <v>25844602.026485194</v>
      </c>
      <c r="F30" s="20">
        <f>IF($B30=2015,VLOOKUP($A30,DatosAnuales!$A$4:$L$115,DatosAnuales!G$1),VLOOKUP($A30,DatosAnuales!$A$116:$L$227,DatosAnuales!G$1))</f>
        <v>36344695.521506123</v>
      </c>
      <c r="G30" s="20">
        <f>IF($B30=2015,VLOOKUP($A30,DatosAnuales!$A$4:$L$115,DatosAnuales!H$1),VLOOKUP($A30,DatosAnuales!$A$116:$L$227,DatosAnuales!H$1))</f>
        <v>34695161.001337722</v>
      </c>
      <c r="H30" s="20">
        <f>IF($B30=2015,VLOOKUP($A30,DatosAnuales!$A$4:$L$115,DatosAnuales!I$1),VLOOKUP($A30,DatosAnuales!$A$116:$L$227,DatosAnuales!I$1))</f>
        <v>13708719</v>
      </c>
      <c r="I30" s="20">
        <f>IF($B30=2015,VLOOKUP($A30,DatosAnuales!$A$4:$L$115,DatosAnuales!J$1),VLOOKUP($A30,DatosAnuales!$A$116:$L$227,DatosAnuales!J$1))</f>
        <v>516368</v>
      </c>
      <c r="J30" s="20">
        <f>IF($B30=2015,VLOOKUP($A30,DatosAnuales!$A$4:$L$115,DatosAnuales!K$1),VLOOKUP($A30,DatosAnuales!$A$116:$L$227,DatosAnuales!K$1))</f>
        <v>482365</v>
      </c>
      <c r="K30" s="20">
        <f>IF($B30=2015,VLOOKUP($A30,DatosAnuales!$A$4:$L$115,DatosAnuales!L$1),VLOOKUP($A30,DatosAnuales!$A$116:$L$227,DatosAnuales!L$1))</f>
        <v>2668.9871203990406</v>
      </c>
    </row>
    <row r="31" spans="1:11" x14ac:dyDescent="0.3">
      <c r="A31">
        <v>74</v>
      </c>
      <c r="B31">
        <v>2016</v>
      </c>
      <c r="C31" s="20">
        <f>IF($B31=2015,VLOOKUP($A31,DatosAnuales!$A$4:$L$115,DatosAnuales!D$1),VLOOKUP($A31,DatosAnuales!$A$116:$L$227,DatosAnuales!D$1))</f>
        <v>2353842067.2376361</v>
      </c>
      <c r="D31" s="20">
        <f>IF($B31=2015,VLOOKUP($A31,DatosAnuales!$A$4:$L$115,DatosAnuales!E$1),VLOOKUP($A31,DatosAnuales!$A$116:$L$227,DatosAnuales!E$1))</f>
        <v>174410673.72838527</v>
      </c>
      <c r="E31" s="20">
        <f>IF($B31=2015,VLOOKUP($A31,DatosAnuales!$A$4:$L$115,DatosAnuales!F$1),VLOOKUP($A31,DatosAnuales!$A$116:$L$227,DatosAnuales!F$1))</f>
        <v>27010684.990309253</v>
      </c>
      <c r="F31" s="20">
        <f>IF($B31=2015,VLOOKUP($A31,DatosAnuales!$A$4:$L$115,DatosAnuales!G$1),VLOOKUP($A31,DatosAnuales!$A$116:$L$227,DatosAnuales!G$1))</f>
        <v>37165945.051123612</v>
      </c>
      <c r="G31" s="20">
        <f>IF($B31=2015,VLOOKUP($A31,DatosAnuales!$A$4:$L$115,DatosAnuales!H$1),VLOOKUP($A31,DatosAnuales!$A$116:$L$227,DatosAnuales!H$1))</f>
        <v>34816740.675973684</v>
      </c>
      <c r="H31" s="20">
        <f>IF($B31=2015,VLOOKUP($A31,DatosAnuales!$A$4:$L$115,DatosAnuales!I$1),VLOOKUP($A31,DatosAnuales!$A$116:$L$227,DatosAnuales!I$1))</f>
        <v>13679291</v>
      </c>
      <c r="I31" s="20">
        <f>IF($B31=2015,VLOOKUP($A31,DatosAnuales!$A$4:$L$115,DatosAnuales!J$1),VLOOKUP($A31,DatosAnuales!$A$116:$L$227,DatosAnuales!J$1))</f>
        <v>462350</v>
      </c>
      <c r="J31" s="20">
        <f>IF($B31=2015,VLOOKUP($A31,DatosAnuales!$A$4:$L$115,DatosAnuales!K$1),VLOOKUP($A31,DatosAnuales!$A$116:$L$227,DatosAnuales!K$1))</f>
        <v>486827</v>
      </c>
      <c r="K31" s="20">
        <f>IF($B31=2015,VLOOKUP($A31,DatosAnuales!$A$4:$L$115,DatosAnuales!L$1),VLOOKUP($A31,DatosAnuales!$A$116:$L$227,DatosAnuales!L$1))</f>
        <v>2577.7985124520496</v>
      </c>
    </row>
    <row r="32" spans="1:11" x14ac:dyDescent="0.3">
      <c r="A32">
        <v>80</v>
      </c>
      <c r="B32">
        <v>2015</v>
      </c>
      <c r="C32" s="20">
        <f>IF($B32=2015,VLOOKUP($A32,DatosAnuales!$A$4:$L$115,DatosAnuales!D$1),VLOOKUP($A32,DatosAnuales!$A$116:$L$227,DatosAnuales!D$1))</f>
        <v>1680973085.5472946</v>
      </c>
      <c r="D32" s="20">
        <f>IF($B32=2015,VLOOKUP($A32,DatosAnuales!$A$4:$L$115,DatosAnuales!E$1),VLOOKUP($A32,DatosAnuales!$A$116:$L$227,DatosAnuales!E$1))</f>
        <v>48859511.130373433</v>
      </c>
      <c r="E32" s="20">
        <f>IF($B32=2015,VLOOKUP($A32,DatosAnuales!$A$4:$L$115,DatosAnuales!F$1),VLOOKUP($A32,DatosAnuales!$A$116:$L$227,DatosAnuales!F$1))</f>
        <v>19558889.321348503</v>
      </c>
      <c r="F32" s="20">
        <f>IF($B32=2015,VLOOKUP($A32,DatosAnuales!$A$4:$L$115,DatosAnuales!G$1),VLOOKUP($A32,DatosAnuales!$A$116:$L$227,DatosAnuales!G$1))</f>
        <v>38873408.875600293</v>
      </c>
      <c r="G32" s="20">
        <f>IF($B32=2015,VLOOKUP($A32,DatosAnuales!$A$4:$L$115,DatosAnuales!H$1),VLOOKUP($A32,DatosAnuales!$A$116:$L$227,DatosAnuales!H$1))</f>
        <v>19237060.693960913</v>
      </c>
      <c r="H32" s="20">
        <f>IF($B32=2015,VLOOKUP($A32,DatosAnuales!$A$4:$L$115,DatosAnuales!I$1),VLOOKUP($A32,DatosAnuales!$A$116:$L$227,DatosAnuales!I$1))</f>
        <v>9657320</v>
      </c>
      <c r="I32" s="20">
        <f>IF($B32=2015,VLOOKUP($A32,DatosAnuales!$A$4:$L$115,DatosAnuales!J$1),VLOOKUP($A32,DatosAnuales!$A$116:$L$227,DatosAnuales!J$1))</f>
        <v>1838193</v>
      </c>
      <c r="J32" s="20">
        <f>IF($B32=2015,VLOOKUP($A32,DatosAnuales!$A$4:$L$115,DatosAnuales!K$1),VLOOKUP($A32,DatosAnuales!$A$116:$L$227,DatosAnuales!K$1))</f>
        <v>323160</v>
      </c>
      <c r="K32" s="20">
        <f>IF($B32=2015,VLOOKUP($A32,DatosAnuales!$A$4:$L$115,DatosAnuales!L$1),VLOOKUP($A32,DatosAnuales!$A$116:$L$227,DatosAnuales!L$1))</f>
        <v>2066.5686241687808</v>
      </c>
    </row>
    <row r="33" spans="1:11" x14ac:dyDescent="0.3">
      <c r="A33">
        <v>80</v>
      </c>
      <c r="B33">
        <v>2016</v>
      </c>
      <c r="C33" s="20">
        <f>IF($B33=2015,VLOOKUP($A33,DatosAnuales!$A$4:$L$115,DatosAnuales!D$1),VLOOKUP($A33,DatosAnuales!$A$116:$L$227,DatosAnuales!D$1))</f>
        <v>1677663051.3504987</v>
      </c>
      <c r="D33" s="20">
        <f>IF($B33=2015,VLOOKUP($A33,DatosAnuales!$A$4:$L$115,DatosAnuales!E$1),VLOOKUP($A33,DatosAnuales!$A$116:$L$227,DatosAnuales!E$1))</f>
        <v>53993861.273495555</v>
      </c>
      <c r="E33" s="20">
        <f>IF($B33=2015,VLOOKUP($A33,DatosAnuales!$A$4:$L$115,DatosAnuales!F$1),VLOOKUP($A33,DatosAnuales!$A$116:$L$227,DatosAnuales!F$1))</f>
        <v>21235524.114109598</v>
      </c>
      <c r="F33" s="20">
        <f>IF($B33=2015,VLOOKUP($A33,DatosAnuales!$A$4:$L$115,DatosAnuales!G$1),VLOOKUP($A33,DatosAnuales!$A$116:$L$227,DatosAnuales!G$1))</f>
        <v>47631367.274205647</v>
      </c>
      <c r="G33" s="20">
        <f>IF($B33=2015,VLOOKUP($A33,DatosAnuales!$A$4:$L$115,DatosAnuales!H$1),VLOOKUP($A33,DatosAnuales!$A$116:$L$227,DatosAnuales!H$1))</f>
        <v>20981353.469084129</v>
      </c>
      <c r="H33" s="20">
        <f>IF($B33=2015,VLOOKUP($A33,DatosAnuales!$A$4:$L$115,DatosAnuales!I$1),VLOOKUP($A33,DatosAnuales!$A$116:$L$227,DatosAnuales!I$1))</f>
        <v>9743174</v>
      </c>
      <c r="I33" s="20">
        <f>IF($B33=2015,VLOOKUP($A33,DatosAnuales!$A$4:$L$115,DatosAnuales!J$1),VLOOKUP($A33,DatosAnuales!$A$116:$L$227,DatosAnuales!J$1))</f>
        <v>834136</v>
      </c>
      <c r="J33" s="20">
        <f>IF($B33=2015,VLOOKUP($A33,DatosAnuales!$A$4:$L$115,DatosAnuales!K$1),VLOOKUP($A33,DatosAnuales!$A$116:$L$227,DatosAnuales!K$1))</f>
        <v>325943</v>
      </c>
      <c r="K33" s="20">
        <f>IF($B33=2015,VLOOKUP($A33,DatosAnuales!$A$4:$L$115,DatosAnuales!L$1),VLOOKUP($A33,DatosAnuales!$A$116:$L$227,DatosAnuales!L$1))</f>
        <v>1994.1842022019537</v>
      </c>
    </row>
    <row r="34" spans="1:11" x14ac:dyDescent="0.3">
      <c r="A34">
        <v>82</v>
      </c>
      <c r="B34">
        <v>2015</v>
      </c>
      <c r="C34" s="20">
        <f>IF($B34=2015,VLOOKUP($A34,DatosAnuales!$A$4:$L$115,DatosAnuales!D$1),VLOOKUP($A34,DatosAnuales!$A$116:$L$227,DatosAnuales!D$1))</f>
        <v>2409504701.9196334</v>
      </c>
      <c r="D34" s="20">
        <f>IF($B34=2015,VLOOKUP($A34,DatosAnuales!$A$4:$L$115,DatosAnuales!E$1),VLOOKUP($A34,DatosAnuales!$A$116:$L$227,DatosAnuales!E$1))</f>
        <v>120922930.3345973</v>
      </c>
      <c r="E34" s="20">
        <f>IF($B34=2015,VLOOKUP($A34,DatosAnuales!$A$4:$L$115,DatosAnuales!F$1),VLOOKUP($A34,DatosAnuales!$A$116:$L$227,DatosAnuales!F$1))</f>
        <v>59653996.300074659</v>
      </c>
      <c r="F34" s="20">
        <f>IF($B34=2015,VLOOKUP($A34,DatosAnuales!$A$4:$L$115,DatosAnuales!G$1),VLOOKUP($A34,DatosAnuales!$A$116:$L$227,DatosAnuales!G$1))</f>
        <v>53055698.688060649</v>
      </c>
      <c r="G34" s="20">
        <f>IF($B34=2015,VLOOKUP($A34,DatosAnuales!$A$4:$L$115,DatosAnuales!H$1),VLOOKUP($A34,DatosAnuales!$A$116:$L$227,DatosAnuales!H$1))</f>
        <v>45162649.308013663</v>
      </c>
      <c r="H34" s="20">
        <f>IF($B34=2015,VLOOKUP($A34,DatosAnuales!$A$4:$L$115,DatosAnuales!I$1),VLOOKUP($A34,DatosAnuales!$A$116:$L$227,DatosAnuales!I$1))</f>
        <v>19046395</v>
      </c>
      <c r="I34" s="20">
        <f>IF($B34=2015,VLOOKUP($A34,DatosAnuales!$A$4:$L$115,DatosAnuales!J$1),VLOOKUP($A34,DatosAnuales!$A$116:$L$227,DatosAnuales!J$1))</f>
        <v>1338766</v>
      </c>
      <c r="J34" s="20">
        <f>IF($B34=2015,VLOOKUP($A34,DatosAnuales!$A$4:$L$115,DatosAnuales!K$1),VLOOKUP($A34,DatosAnuales!$A$116:$L$227,DatosAnuales!K$1))</f>
        <v>544330</v>
      </c>
      <c r="K34" s="20">
        <f>IF($B34=2015,VLOOKUP($A34,DatosAnuales!$A$4:$L$115,DatosAnuales!L$1),VLOOKUP($A34,DatosAnuales!$A$116:$L$227,DatosAnuales!L$1))</f>
        <v>4502.2227110646836</v>
      </c>
    </row>
    <row r="35" spans="1:11" x14ac:dyDescent="0.3">
      <c r="A35">
        <v>82</v>
      </c>
      <c r="B35">
        <v>2016</v>
      </c>
      <c r="C35" s="20">
        <f>IF($B35=2015,VLOOKUP($A35,DatosAnuales!$A$4:$L$115,DatosAnuales!D$1),VLOOKUP($A35,DatosAnuales!$A$116:$L$227,DatosAnuales!D$1))</f>
        <v>2414390949.2934327</v>
      </c>
      <c r="D35" s="20">
        <f>IF($B35=2015,VLOOKUP($A35,DatosAnuales!$A$4:$L$115,DatosAnuales!E$1),VLOOKUP($A35,DatosAnuales!$A$116:$L$227,DatosAnuales!E$1))</f>
        <v>118067344.94450229</v>
      </c>
      <c r="E35" s="20">
        <f>IF($B35=2015,VLOOKUP($A35,DatosAnuales!$A$4:$L$115,DatosAnuales!F$1),VLOOKUP($A35,DatosAnuales!$A$116:$L$227,DatosAnuales!F$1))</f>
        <v>65915391.582127415</v>
      </c>
      <c r="F35" s="20">
        <f>IF($B35=2015,VLOOKUP($A35,DatosAnuales!$A$4:$L$115,DatosAnuales!G$1),VLOOKUP($A35,DatosAnuales!$A$116:$L$227,DatosAnuales!G$1))</f>
        <v>56838042.978803225</v>
      </c>
      <c r="G35" s="20">
        <f>IF($B35=2015,VLOOKUP($A35,DatosAnuales!$A$4:$L$115,DatosAnuales!H$1),VLOOKUP($A35,DatosAnuales!$A$116:$L$227,DatosAnuales!H$1))</f>
        <v>44393915.105804563</v>
      </c>
      <c r="H35" s="20">
        <f>IF($B35=2015,VLOOKUP($A35,DatosAnuales!$A$4:$L$115,DatosAnuales!I$1),VLOOKUP($A35,DatosAnuales!$A$116:$L$227,DatosAnuales!I$1))</f>
        <v>18881364</v>
      </c>
      <c r="I35" s="20">
        <f>IF($B35=2015,VLOOKUP($A35,DatosAnuales!$A$4:$L$115,DatosAnuales!J$1),VLOOKUP($A35,DatosAnuales!$A$116:$L$227,DatosAnuales!J$1))</f>
        <v>1294152</v>
      </c>
      <c r="J35" s="20">
        <f>IF($B35=2015,VLOOKUP($A35,DatosAnuales!$A$4:$L$115,DatosAnuales!K$1),VLOOKUP($A35,DatosAnuales!$A$116:$L$227,DatosAnuales!K$1))</f>
        <v>547093</v>
      </c>
      <c r="K35" s="20">
        <f>IF($B35=2015,VLOOKUP($A35,DatosAnuales!$A$4:$L$115,DatosAnuales!L$1),VLOOKUP($A35,DatosAnuales!$A$116:$L$227,DatosAnuales!L$1))</f>
        <v>3918.9477119285589</v>
      </c>
    </row>
    <row r="36" spans="1:11" x14ac:dyDescent="0.3">
      <c r="A36">
        <v>83</v>
      </c>
      <c r="B36">
        <v>2015</v>
      </c>
      <c r="C36" s="20">
        <f>IF($B36=2015,VLOOKUP($A36,DatosAnuales!$A$4:$L$115,DatosAnuales!D$1),VLOOKUP($A36,DatosAnuales!$A$116:$L$227,DatosAnuales!D$1))</f>
        <v>169241547.21322936</v>
      </c>
      <c r="D36" s="20">
        <f>IF($B36=2015,VLOOKUP($A36,DatosAnuales!$A$4:$L$115,DatosAnuales!E$1),VLOOKUP($A36,DatosAnuales!$A$116:$L$227,DatosAnuales!E$1))</f>
        <v>9265206.085238263</v>
      </c>
      <c r="E36" s="20">
        <f>IF($B36=2015,VLOOKUP($A36,DatosAnuales!$A$4:$L$115,DatosAnuales!F$1),VLOOKUP($A36,DatosAnuales!$A$116:$L$227,DatosAnuales!F$1))</f>
        <v>1581918.3903121925</v>
      </c>
      <c r="F36" s="20">
        <f>IF($B36=2015,VLOOKUP($A36,DatosAnuales!$A$4:$L$115,DatosAnuales!G$1),VLOOKUP($A36,DatosAnuales!$A$116:$L$227,DatosAnuales!G$1))</f>
        <v>4130386.9022405078</v>
      </c>
      <c r="G36" s="20">
        <f>IF($B36=2015,VLOOKUP($A36,DatosAnuales!$A$4:$L$115,DatosAnuales!H$1),VLOOKUP($A36,DatosAnuales!$A$116:$L$227,DatosAnuales!H$1))</f>
        <v>2708062.2448314014</v>
      </c>
      <c r="H36" s="20">
        <f>IF($B36=2015,VLOOKUP($A36,DatosAnuales!$A$4:$L$115,DatosAnuales!I$1),VLOOKUP($A36,DatosAnuales!$A$116:$L$227,DatosAnuales!I$1))</f>
        <v>2086994</v>
      </c>
      <c r="I36" s="20">
        <f>IF($B36=2015,VLOOKUP($A36,DatosAnuales!$A$4:$L$115,DatosAnuales!J$1),VLOOKUP($A36,DatosAnuales!$A$116:$L$227,DatosAnuales!J$1))</f>
        <v>59415</v>
      </c>
      <c r="J36" s="20">
        <f>IF($B36=2015,VLOOKUP($A36,DatosAnuales!$A$4:$L$115,DatosAnuales!K$1),VLOOKUP($A36,DatosAnuales!$A$116:$L$227,DatosAnuales!K$1))</f>
        <v>47309</v>
      </c>
      <c r="K36" s="20">
        <f>IF($B36=2015,VLOOKUP($A36,DatosAnuales!$A$4:$L$115,DatosAnuales!L$1),VLOOKUP($A36,DatosAnuales!$A$116:$L$227,DatosAnuales!L$1))</f>
        <v>546</v>
      </c>
    </row>
    <row r="37" spans="1:11" x14ac:dyDescent="0.3">
      <c r="A37">
        <v>83</v>
      </c>
      <c r="B37">
        <v>2016</v>
      </c>
      <c r="C37" s="20">
        <f>IF($B37=2015,VLOOKUP($A37,DatosAnuales!$A$4:$L$115,DatosAnuales!D$1),VLOOKUP($A37,DatosAnuales!$A$116:$L$227,DatosAnuales!D$1))</f>
        <v>164606754.11832148</v>
      </c>
      <c r="D37" s="20">
        <f>IF($B37=2015,VLOOKUP($A37,DatosAnuales!$A$4:$L$115,DatosAnuales!E$1),VLOOKUP($A37,DatosAnuales!$A$116:$L$227,DatosAnuales!E$1))</f>
        <v>8679258.3873689286</v>
      </c>
      <c r="E37" s="20">
        <f>IF($B37=2015,VLOOKUP($A37,DatosAnuales!$A$4:$L$115,DatosAnuales!F$1),VLOOKUP($A37,DatosAnuales!$A$116:$L$227,DatosAnuales!F$1))</f>
        <v>1781534.0221394114</v>
      </c>
      <c r="F37" s="20">
        <f>IF($B37=2015,VLOOKUP($A37,DatosAnuales!$A$4:$L$115,DatosAnuales!G$1),VLOOKUP($A37,DatosAnuales!$A$116:$L$227,DatosAnuales!G$1))</f>
        <v>5571268.9555730028</v>
      </c>
      <c r="G37" s="20">
        <f>IF($B37=2015,VLOOKUP($A37,DatosAnuales!$A$4:$L$115,DatosAnuales!H$1),VLOOKUP($A37,DatosAnuales!$A$116:$L$227,DatosAnuales!H$1))</f>
        <v>2416364.1645153412</v>
      </c>
      <c r="H37" s="20">
        <f>IF($B37=2015,VLOOKUP($A37,DatosAnuales!$A$4:$L$115,DatosAnuales!I$1),VLOOKUP($A37,DatosAnuales!$A$116:$L$227,DatosAnuales!I$1))</f>
        <v>2038552</v>
      </c>
      <c r="I37" s="20">
        <f>IF($B37=2015,VLOOKUP($A37,DatosAnuales!$A$4:$L$115,DatosAnuales!J$1),VLOOKUP($A37,DatosAnuales!$A$116:$L$227,DatosAnuales!J$1))</f>
        <v>58035</v>
      </c>
      <c r="J37" s="20">
        <f>IF($B37=2015,VLOOKUP($A37,DatosAnuales!$A$4:$L$115,DatosAnuales!K$1),VLOOKUP($A37,DatosAnuales!$A$116:$L$227,DatosAnuales!K$1))</f>
        <v>47489</v>
      </c>
      <c r="K37" s="20">
        <f>IF($B37=2015,VLOOKUP($A37,DatosAnuales!$A$4:$L$115,DatosAnuales!L$1),VLOOKUP($A37,DatosAnuales!$A$116:$L$227,DatosAnuales!L$1))</f>
        <v>454</v>
      </c>
    </row>
    <row r="38" spans="1:11" x14ac:dyDescent="0.3">
      <c r="A38">
        <v>88</v>
      </c>
      <c r="B38">
        <v>2015</v>
      </c>
      <c r="C38" s="20">
        <f>IF($B38=2015,VLOOKUP($A38,DatosAnuales!$A$4:$L$115,DatosAnuales!D$1),VLOOKUP($A38,DatosAnuales!$A$116:$L$227,DatosAnuales!D$1))</f>
        <v>1419616350.8366132</v>
      </c>
      <c r="D38" s="20">
        <f>IF($B38=2015,VLOOKUP($A38,DatosAnuales!$A$4:$L$115,DatosAnuales!E$1),VLOOKUP($A38,DatosAnuales!$A$116:$L$227,DatosAnuales!E$1))</f>
        <v>63542568.173424572</v>
      </c>
      <c r="E38" s="20">
        <f>IF($B38=2015,VLOOKUP($A38,DatosAnuales!$A$4:$L$115,DatosAnuales!F$1),VLOOKUP($A38,DatosAnuales!$A$116:$L$227,DatosAnuales!F$1))</f>
        <v>34043393.59615498</v>
      </c>
      <c r="F38" s="20">
        <f>IF($B38=2015,VLOOKUP($A38,DatosAnuales!$A$4:$L$115,DatosAnuales!G$1),VLOOKUP($A38,DatosAnuales!$A$116:$L$227,DatosAnuales!G$1))</f>
        <v>43609455.399664447</v>
      </c>
      <c r="G38" s="20">
        <f>IF($B38=2015,VLOOKUP($A38,DatosAnuales!$A$4:$L$115,DatosAnuales!H$1),VLOOKUP($A38,DatosAnuales!$A$116:$L$227,DatosAnuales!H$1))</f>
        <v>31967563.77798105</v>
      </c>
      <c r="H38" s="20">
        <f>IF($B38=2015,VLOOKUP($A38,DatosAnuales!$A$4:$L$115,DatosAnuales!I$1),VLOOKUP($A38,DatosAnuales!$A$116:$L$227,DatosAnuales!I$1))</f>
        <v>11767029</v>
      </c>
      <c r="I38" s="20">
        <f>IF($B38=2015,VLOOKUP($A38,DatosAnuales!$A$4:$L$115,DatosAnuales!J$1),VLOOKUP($A38,DatosAnuales!$A$116:$L$227,DatosAnuales!J$1))</f>
        <v>540458</v>
      </c>
      <c r="J38" s="20">
        <f>IF($B38=2015,VLOOKUP($A38,DatosAnuales!$A$4:$L$115,DatosAnuales!K$1),VLOOKUP($A38,DatosAnuales!$A$116:$L$227,DatosAnuales!K$1))</f>
        <v>401385</v>
      </c>
      <c r="K38" s="20">
        <f>IF($B38=2015,VLOOKUP($A38,DatosAnuales!$A$4:$L$115,DatosAnuales!L$1),VLOOKUP($A38,DatosAnuales!$A$116:$L$227,DatosAnuales!L$1))</f>
        <v>2274.0181695208676</v>
      </c>
    </row>
    <row r="39" spans="1:11" x14ac:dyDescent="0.3">
      <c r="A39">
        <v>88</v>
      </c>
      <c r="B39">
        <v>2016</v>
      </c>
      <c r="C39" s="20">
        <f>IF($B39=2015,VLOOKUP($A39,DatosAnuales!$A$4:$L$115,DatosAnuales!D$1),VLOOKUP($A39,DatosAnuales!$A$116:$L$227,DatosAnuales!D$1))</f>
        <v>1476708132.0823607</v>
      </c>
      <c r="D39" s="20">
        <f>IF($B39=2015,VLOOKUP($A39,DatosAnuales!$A$4:$L$115,DatosAnuales!E$1),VLOOKUP($A39,DatosAnuales!$A$116:$L$227,DatosAnuales!E$1))</f>
        <v>64831599.212224565</v>
      </c>
      <c r="E39" s="20">
        <f>IF($B39=2015,VLOOKUP($A39,DatosAnuales!$A$4:$L$115,DatosAnuales!F$1),VLOOKUP($A39,DatosAnuales!$A$116:$L$227,DatosAnuales!F$1))</f>
        <v>37835616.561273351</v>
      </c>
      <c r="F39" s="20">
        <f>IF($B39=2015,VLOOKUP($A39,DatosAnuales!$A$4:$L$115,DatosAnuales!G$1),VLOOKUP($A39,DatosAnuales!$A$116:$L$227,DatosAnuales!G$1))</f>
        <v>42624972.704037145</v>
      </c>
      <c r="G39" s="20">
        <f>IF($B39=2015,VLOOKUP($A39,DatosAnuales!$A$4:$L$115,DatosAnuales!H$1),VLOOKUP($A39,DatosAnuales!$A$116:$L$227,DatosAnuales!H$1))</f>
        <v>33824984.367699064</v>
      </c>
      <c r="H39" s="20">
        <f>IF($B39=2015,VLOOKUP($A39,DatosAnuales!$A$4:$L$115,DatosAnuales!I$1),VLOOKUP($A39,DatosAnuales!$A$116:$L$227,DatosAnuales!I$1))</f>
        <v>11947052</v>
      </c>
      <c r="I39" s="20">
        <f>IF($B39=2015,VLOOKUP($A39,DatosAnuales!$A$4:$L$115,DatosAnuales!J$1),VLOOKUP($A39,DatosAnuales!$A$116:$L$227,DatosAnuales!J$1))</f>
        <v>600401</v>
      </c>
      <c r="J39" s="20">
        <f>IF($B39=2015,VLOOKUP($A39,DatosAnuales!$A$4:$L$115,DatosAnuales!K$1),VLOOKUP($A39,DatosAnuales!$A$116:$L$227,DatosAnuales!K$1))</f>
        <v>404756</v>
      </c>
      <c r="K39" s="20">
        <f>IF($B39=2015,VLOOKUP($A39,DatosAnuales!$A$4:$L$115,DatosAnuales!L$1),VLOOKUP($A39,DatosAnuales!$A$116:$L$227,DatosAnuales!L$1))</f>
        <v>2319.8041010718466</v>
      </c>
    </row>
    <row r="40" spans="1:11" x14ac:dyDescent="0.3">
      <c r="A40">
        <v>89</v>
      </c>
      <c r="B40">
        <v>2015</v>
      </c>
      <c r="C40" s="20">
        <f>IF($B40=2015,VLOOKUP($A40,DatosAnuales!$A$4:$L$115,DatosAnuales!D$1),VLOOKUP($A40,DatosAnuales!$A$116:$L$227,DatosAnuales!D$1))</f>
        <v>443801745.08223677</v>
      </c>
      <c r="D40" s="20">
        <f>IF($B40=2015,VLOOKUP($A40,DatosAnuales!$A$4:$L$115,DatosAnuales!E$1),VLOOKUP($A40,DatosAnuales!$A$116:$L$227,DatosAnuales!E$1))</f>
        <v>28230021.408049453</v>
      </c>
      <c r="E40" s="20">
        <f>IF($B40=2015,VLOOKUP($A40,DatosAnuales!$A$4:$L$115,DatosAnuales!F$1),VLOOKUP($A40,DatosAnuales!$A$116:$L$227,DatosAnuales!F$1))</f>
        <v>15195823.435607985</v>
      </c>
      <c r="F40" s="20">
        <f>IF($B40=2015,VLOOKUP($A40,DatosAnuales!$A$4:$L$115,DatosAnuales!G$1),VLOOKUP($A40,DatosAnuales!$A$116:$L$227,DatosAnuales!G$1))</f>
        <v>13345779.201167868</v>
      </c>
      <c r="G40" s="20">
        <f>IF($B40=2015,VLOOKUP($A40,DatosAnuales!$A$4:$L$115,DatosAnuales!H$1),VLOOKUP($A40,DatosAnuales!$A$116:$L$227,DatosAnuales!H$1))</f>
        <v>10952585.132140087</v>
      </c>
      <c r="H40" s="20">
        <f>IF($B40=2015,VLOOKUP($A40,DatosAnuales!$A$4:$L$115,DatosAnuales!I$1),VLOOKUP($A40,DatosAnuales!$A$116:$L$227,DatosAnuales!I$1))</f>
        <v>3292122</v>
      </c>
      <c r="I40" s="20">
        <f>IF($B40=2015,VLOOKUP($A40,DatosAnuales!$A$4:$L$115,DatosAnuales!J$1),VLOOKUP($A40,DatosAnuales!$A$116:$L$227,DatosAnuales!J$1))</f>
        <v>100196</v>
      </c>
      <c r="J40" s="20">
        <f>IF($B40=2015,VLOOKUP($A40,DatosAnuales!$A$4:$L$115,DatosAnuales!K$1),VLOOKUP($A40,DatosAnuales!$A$116:$L$227,DatosAnuales!K$1))</f>
        <v>147728</v>
      </c>
      <c r="K40" s="20">
        <f>IF($B40=2015,VLOOKUP($A40,DatosAnuales!$A$4:$L$115,DatosAnuales!L$1),VLOOKUP($A40,DatosAnuales!$A$116:$L$227,DatosAnuales!L$1))</f>
        <v>613.31260024096196</v>
      </c>
    </row>
    <row r="41" spans="1:11" x14ac:dyDescent="0.3">
      <c r="A41">
        <v>89</v>
      </c>
      <c r="B41">
        <v>2016</v>
      </c>
      <c r="C41" s="20">
        <f>IF($B41=2015,VLOOKUP($A41,DatosAnuales!$A$4:$L$115,DatosAnuales!D$1),VLOOKUP($A41,DatosAnuales!$A$116:$L$227,DatosAnuales!D$1))</f>
        <v>452704908.77511054</v>
      </c>
      <c r="D41" s="20">
        <f>IF($B41=2015,VLOOKUP($A41,DatosAnuales!$A$4:$L$115,DatosAnuales!E$1),VLOOKUP($A41,DatosAnuales!$A$116:$L$227,DatosAnuales!E$1))</f>
        <v>31792542.145967096</v>
      </c>
      <c r="E41" s="20">
        <f>IF($B41=2015,VLOOKUP($A41,DatosAnuales!$A$4:$L$115,DatosAnuales!F$1),VLOOKUP($A41,DatosAnuales!$A$116:$L$227,DatosAnuales!F$1))</f>
        <v>16518524.830419807</v>
      </c>
      <c r="F41" s="20">
        <f>IF($B41=2015,VLOOKUP($A41,DatosAnuales!$A$4:$L$115,DatosAnuales!G$1),VLOOKUP($A41,DatosAnuales!$A$116:$L$227,DatosAnuales!G$1))</f>
        <v>14010957.514879141</v>
      </c>
      <c r="G41" s="20">
        <f>IF($B41=2015,VLOOKUP($A41,DatosAnuales!$A$4:$L$115,DatosAnuales!H$1),VLOOKUP($A41,DatosAnuales!$A$116:$L$227,DatosAnuales!H$1))</f>
        <v>11363683.08955713</v>
      </c>
      <c r="H41" s="20">
        <f>IF($B41=2015,VLOOKUP($A41,DatosAnuales!$A$4:$L$115,DatosAnuales!I$1),VLOOKUP($A41,DatosAnuales!$A$116:$L$227,DatosAnuales!I$1))</f>
        <v>3327047</v>
      </c>
      <c r="I41" s="20">
        <f>IF($B41=2015,VLOOKUP($A41,DatosAnuales!$A$4:$L$115,DatosAnuales!J$1),VLOOKUP($A41,DatosAnuales!$A$116:$L$227,DatosAnuales!J$1))</f>
        <v>95609</v>
      </c>
      <c r="J41" s="20">
        <f>IF($B41=2015,VLOOKUP($A41,DatosAnuales!$A$4:$L$115,DatosAnuales!K$1),VLOOKUP($A41,DatosAnuales!$A$116:$L$227,DatosAnuales!K$1))</f>
        <v>150493</v>
      </c>
      <c r="K41" s="20">
        <f>IF($B41=2015,VLOOKUP($A41,DatosAnuales!$A$4:$L$115,DatosAnuales!L$1),VLOOKUP($A41,DatosAnuales!$A$116:$L$227,DatosAnuales!L$1))</f>
        <v>641.32509167498699</v>
      </c>
    </row>
    <row r="42" spans="1:11" x14ac:dyDescent="0.3">
      <c r="A42">
        <v>96</v>
      </c>
      <c r="B42">
        <v>2015</v>
      </c>
      <c r="C42" s="20">
        <f>IF($B42=2015,VLOOKUP($A42,DatosAnuales!$A$4:$L$115,DatosAnuales!D$1),VLOOKUP($A42,DatosAnuales!$A$116:$L$227,DatosAnuales!D$1))</f>
        <v>3012696608.7830381</v>
      </c>
      <c r="D42" s="20">
        <f>IF($B42=2015,VLOOKUP($A42,DatosAnuales!$A$4:$L$115,DatosAnuales!E$1),VLOOKUP($A42,DatosAnuales!$A$116:$L$227,DatosAnuales!E$1))</f>
        <v>23264999.243025076</v>
      </c>
      <c r="E42" s="20">
        <f>IF($B42=2015,VLOOKUP($A42,DatosAnuales!$A$4:$L$115,DatosAnuales!F$1),VLOOKUP($A42,DatosAnuales!$A$116:$L$227,DatosAnuales!F$1))</f>
        <v>69964944.621930555</v>
      </c>
      <c r="F42" s="20">
        <f>IF($B42=2015,VLOOKUP($A42,DatosAnuales!$A$4:$L$115,DatosAnuales!G$1),VLOOKUP($A42,DatosAnuales!$A$116:$L$227,DatosAnuales!G$1))</f>
        <v>39551830.515475594</v>
      </c>
      <c r="G42" s="20">
        <f>IF($B42=2015,VLOOKUP($A42,DatosAnuales!$A$4:$L$115,DatosAnuales!H$1),VLOOKUP($A42,DatosAnuales!$A$116:$L$227,DatosAnuales!H$1))</f>
        <v>42024560.709721573</v>
      </c>
      <c r="H42" s="20">
        <f>IF($B42=2015,VLOOKUP($A42,DatosAnuales!$A$4:$L$115,DatosAnuales!I$1),VLOOKUP($A42,DatosAnuales!$A$116:$L$227,DatosAnuales!I$1))</f>
        <v>13847187</v>
      </c>
      <c r="I42" s="20">
        <f>IF($B42=2015,VLOOKUP($A42,DatosAnuales!$A$4:$L$115,DatosAnuales!J$1),VLOOKUP($A42,DatosAnuales!$A$116:$L$227,DatosAnuales!J$1))</f>
        <v>405480</v>
      </c>
      <c r="J42" s="20">
        <f>IF($B42=2015,VLOOKUP($A42,DatosAnuales!$A$4:$L$115,DatosAnuales!K$1),VLOOKUP($A42,DatosAnuales!$A$116:$L$227,DatosAnuales!K$1))</f>
        <v>559325</v>
      </c>
      <c r="K42" s="20">
        <f>IF($B42=2015,VLOOKUP($A42,DatosAnuales!$A$4:$L$115,DatosAnuales!L$1),VLOOKUP($A42,DatosAnuales!$A$116:$L$227,DatosAnuales!L$1))</f>
        <v>2570.6074129515691</v>
      </c>
    </row>
    <row r="43" spans="1:11" x14ac:dyDescent="0.3">
      <c r="A43">
        <v>96</v>
      </c>
      <c r="B43">
        <v>2016</v>
      </c>
      <c r="C43" s="20">
        <f>IF($B43=2015,VLOOKUP($A43,DatosAnuales!$A$4:$L$115,DatosAnuales!D$1),VLOOKUP($A43,DatosAnuales!$A$116:$L$227,DatosAnuales!D$1))</f>
        <v>3069164611.7092152</v>
      </c>
      <c r="D43" s="20">
        <f>IF($B43=2015,VLOOKUP($A43,DatosAnuales!$A$4:$L$115,DatosAnuales!E$1),VLOOKUP($A43,DatosAnuales!$A$116:$L$227,DatosAnuales!E$1))</f>
        <v>56725559.640512735</v>
      </c>
      <c r="E43" s="20">
        <f>IF($B43=2015,VLOOKUP($A43,DatosAnuales!$A$4:$L$115,DatosAnuales!F$1),VLOOKUP($A43,DatosAnuales!$A$116:$L$227,DatosAnuales!F$1))</f>
        <v>66691553.443372622</v>
      </c>
      <c r="F43" s="20">
        <f>IF($B43=2015,VLOOKUP($A43,DatosAnuales!$A$4:$L$115,DatosAnuales!G$1),VLOOKUP($A43,DatosAnuales!$A$116:$L$227,DatosAnuales!G$1))</f>
        <v>47114758.421944372</v>
      </c>
      <c r="G43" s="20">
        <f>IF($B43=2015,VLOOKUP($A43,DatosAnuales!$A$4:$L$115,DatosAnuales!H$1),VLOOKUP($A43,DatosAnuales!$A$116:$L$227,DatosAnuales!H$1))</f>
        <v>50330708.30954124</v>
      </c>
      <c r="H43" s="20">
        <f>IF($B43=2015,VLOOKUP($A43,DatosAnuales!$A$4:$L$115,DatosAnuales!I$1),VLOOKUP($A43,DatosAnuales!$A$116:$L$227,DatosAnuales!I$1))</f>
        <v>13903969</v>
      </c>
      <c r="I43" s="20">
        <f>IF($B43=2015,VLOOKUP($A43,DatosAnuales!$A$4:$L$115,DatosAnuales!J$1),VLOOKUP($A43,DatosAnuales!$A$116:$L$227,DatosAnuales!J$1))</f>
        <v>522135</v>
      </c>
      <c r="J43" s="20">
        <f>IF($B43=2015,VLOOKUP($A43,DatosAnuales!$A$4:$L$115,DatosAnuales!K$1),VLOOKUP($A43,DatosAnuales!$A$116:$L$227,DatosAnuales!K$1))</f>
        <v>562850</v>
      </c>
      <c r="K43" s="20">
        <f>IF($B43=2015,VLOOKUP($A43,DatosAnuales!$A$4:$L$115,DatosAnuales!L$1),VLOOKUP($A43,DatosAnuales!$A$116:$L$227,DatosAnuales!L$1))</f>
        <v>2813.015014875109</v>
      </c>
    </row>
    <row r="44" spans="1:11" x14ac:dyDescent="0.3">
      <c r="A44">
        <v>98</v>
      </c>
      <c r="B44">
        <v>2015</v>
      </c>
      <c r="C44" s="20">
        <f>IF($B44=2015,VLOOKUP($A44,DatosAnuales!$A$4:$L$115,DatosAnuales!D$1),VLOOKUP($A44,DatosAnuales!$A$116:$L$227,DatosAnuales!D$1))</f>
        <v>783669899.82095802</v>
      </c>
      <c r="D44" s="20">
        <f>IF($B44=2015,VLOOKUP($A44,DatosAnuales!$A$4:$L$115,DatosAnuales!E$1),VLOOKUP($A44,DatosAnuales!$A$116:$L$227,DatosAnuales!E$1))</f>
        <v>75029125.517352909</v>
      </c>
      <c r="E44" s="20">
        <f>IF($B44=2015,VLOOKUP($A44,DatosAnuales!$A$4:$L$115,DatosAnuales!F$1),VLOOKUP($A44,DatosAnuales!$A$116:$L$227,DatosAnuales!F$1))</f>
        <v>15643316.075393606</v>
      </c>
      <c r="F44" s="20">
        <f>IF($B44=2015,VLOOKUP($A44,DatosAnuales!$A$4:$L$115,DatosAnuales!G$1),VLOOKUP($A44,DatosAnuales!$A$116:$L$227,DatosAnuales!G$1))</f>
        <v>25780262.857682295</v>
      </c>
      <c r="G44" s="20">
        <f>IF($B44=2015,VLOOKUP($A44,DatosAnuales!$A$4:$L$115,DatosAnuales!H$1),VLOOKUP($A44,DatosAnuales!$A$116:$L$227,DatosAnuales!H$1))</f>
        <v>15928675.294838769</v>
      </c>
      <c r="H44" s="20">
        <f>IF($B44=2015,VLOOKUP($A44,DatosAnuales!$A$4:$L$115,DatosAnuales!I$1),VLOOKUP($A44,DatosAnuales!$A$116:$L$227,DatosAnuales!I$1))</f>
        <v>8424680</v>
      </c>
      <c r="I44" s="20">
        <f>IF($B44=2015,VLOOKUP($A44,DatosAnuales!$A$4:$L$115,DatosAnuales!J$1),VLOOKUP($A44,DatosAnuales!$A$116:$L$227,DatosAnuales!J$1))</f>
        <v>316720</v>
      </c>
      <c r="J44" s="20">
        <f>IF($B44=2015,VLOOKUP($A44,DatosAnuales!$A$4:$L$115,DatosAnuales!K$1),VLOOKUP($A44,DatosAnuales!$A$116:$L$227,DatosAnuales!K$1))</f>
        <v>145054</v>
      </c>
      <c r="K44" s="20">
        <f>IF($B44=2015,VLOOKUP($A44,DatosAnuales!$A$4:$L$115,DatosAnuales!L$1),VLOOKUP($A44,DatosAnuales!$A$116:$L$227,DatosAnuales!L$1))</f>
        <v>971.8205254428749</v>
      </c>
    </row>
    <row r="45" spans="1:11" x14ac:dyDescent="0.3">
      <c r="A45">
        <v>98</v>
      </c>
      <c r="B45">
        <v>2016</v>
      </c>
      <c r="C45" s="20">
        <f>IF($B45=2015,VLOOKUP($A45,DatosAnuales!$A$4:$L$115,DatosAnuales!D$1),VLOOKUP($A45,DatosAnuales!$A$116:$L$227,DatosAnuales!D$1))</f>
        <v>829483919.59125543</v>
      </c>
      <c r="D45" s="20">
        <f>IF($B45=2015,VLOOKUP($A45,DatosAnuales!$A$4:$L$115,DatosAnuales!E$1),VLOOKUP($A45,DatosAnuales!$A$116:$L$227,DatosAnuales!E$1))</f>
        <v>81702004.928101122</v>
      </c>
      <c r="E45" s="20">
        <f>IF($B45=2015,VLOOKUP($A45,DatosAnuales!$A$4:$L$115,DatosAnuales!F$1),VLOOKUP($A45,DatosAnuales!$A$116:$L$227,DatosAnuales!F$1))</f>
        <v>11753870.873094803</v>
      </c>
      <c r="F45" s="20">
        <f>IF($B45=2015,VLOOKUP($A45,DatosAnuales!$A$4:$L$115,DatosAnuales!G$1),VLOOKUP($A45,DatosAnuales!$A$116:$L$227,DatosAnuales!G$1))</f>
        <v>30759520.40240299</v>
      </c>
      <c r="G45" s="20">
        <f>IF($B45=2015,VLOOKUP($A45,DatosAnuales!$A$4:$L$115,DatosAnuales!H$1),VLOOKUP($A45,DatosAnuales!$A$116:$L$227,DatosAnuales!H$1))</f>
        <v>13061043.068061849</v>
      </c>
      <c r="H45" s="20">
        <f>IF($B45=2015,VLOOKUP($A45,DatosAnuales!$A$4:$L$115,DatosAnuales!I$1),VLOOKUP($A45,DatosAnuales!$A$116:$L$227,DatosAnuales!I$1))</f>
        <v>8181382</v>
      </c>
      <c r="I45" s="20">
        <f>IF($B45=2015,VLOOKUP($A45,DatosAnuales!$A$4:$L$115,DatosAnuales!J$1),VLOOKUP($A45,DatosAnuales!$A$116:$L$227,DatosAnuales!J$1))</f>
        <v>487187</v>
      </c>
      <c r="J45" s="20">
        <f>IF($B45=2015,VLOOKUP($A45,DatosAnuales!$A$4:$L$115,DatosAnuales!K$1),VLOOKUP($A45,DatosAnuales!$A$116:$L$227,DatosAnuales!K$1))</f>
        <v>145639</v>
      </c>
      <c r="K45" s="20">
        <f>IF($B45=2015,VLOOKUP($A45,DatosAnuales!$A$4:$L$115,DatosAnuales!L$1),VLOOKUP($A45,DatosAnuales!$A$116:$L$227,DatosAnuales!L$1))</f>
        <v>901.26856527222787</v>
      </c>
    </row>
    <row r="46" spans="1:11" x14ac:dyDescent="0.3">
      <c r="A46">
        <v>99</v>
      </c>
      <c r="B46">
        <v>2015</v>
      </c>
      <c r="C46" s="20">
        <f>IF($B46=2015,VLOOKUP($A46,DatosAnuales!$A$4:$L$115,DatosAnuales!D$1),VLOOKUP($A46,DatosAnuales!$A$116:$L$227,DatosAnuales!D$1))</f>
        <v>1484363092.1658759</v>
      </c>
      <c r="D46" s="20">
        <f>IF($B46=2015,VLOOKUP($A46,DatosAnuales!$A$4:$L$115,DatosAnuales!E$1),VLOOKUP($A46,DatosAnuales!$A$116:$L$227,DatosAnuales!E$1))</f>
        <v>41035151.539209031</v>
      </c>
      <c r="E46" s="20">
        <f>IF($B46=2015,VLOOKUP($A46,DatosAnuales!$A$4:$L$115,DatosAnuales!F$1),VLOOKUP($A46,DatosAnuales!$A$116:$L$227,DatosAnuales!F$1))</f>
        <v>34588460.377986118</v>
      </c>
      <c r="F46" s="20">
        <f>IF($B46=2015,VLOOKUP($A46,DatosAnuales!$A$4:$L$115,DatosAnuales!G$1),VLOOKUP($A46,DatosAnuales!$A$116:$L$227,DatosAnuales!G$1))</f>
        <v>28717268.324437261</v>
      </c>
      <c r="G46" s="20">
        <f>IF($B46=2015,VLOOKUP($A46,DatosAnuales!$A$4:$L$115,DatosAnuales!H$1),VLOOKUP($A46,DatosAnuales!$A$116:$L$227,DatosAnuales!H$1))</f>
        <v>34153118.333917357</v>
      </c>
      <c r="H46" s="20">
        <f>IF($B46=2015,VLOOKUP($A46,DatosAnuales!$A$4:$L$115,DatosAnuales!I$1),VLOOKUP($A46,DatosAnuales!$A$116:$L$227,DatosAnuales!I$1))</f>
        <v>9828598</v>
      </c>
      <c r="I46" s="20">
        <f>IF($B46=2015,VLOOKUP($A46,DatosAnuales!$A$4:$L$115,DatosAnuales!J$1),VLOOKUP($A46,DatosAnuales!$A$116:$L$227,DatosAnuales!J$1))</f>
        <v>719799</v>
      </c>
      <c r="J46" s="20">
        <f>IF($B46=2015,VLOOKUP($A46,DatosAnuales!$A$4:$L$115,DatosAnuales!K$1),VLOOKUP($A46,DatosAnuales!$A$116:$L$227,DatosAnuales!K$1))</f>
        <v>187022</v>
      </c>
      <c r="K46" s="20">
        <f>IF($B46=2015,VLOOKUP($A46,DatosAnuales!$A$4:$L$115,DatosAnuales!L$1),VLOOKUP($A46,DatosAnuales!$A$116:$L$227,DatosAnuales!L$1))</f>
        <v>1607.5306838289519</v>
      </c>
    </row>
    <row r="47" spans="1:11" x14ac:dyDescent="0.3">
      <c r="A47">
        <v>99</v>
      </c>
      <c r="B47">
        <v>2016</v>
      </c>
      <c r="C47" s="20">
        <f>IF($B47=2015,VLOOKUP($A47,DatosAnuales!$A$4:$L$115,DatosAnuales!D$1),VLOOKUP($A47,DatosAnuales!$A$116:$L$227,DatosAnuales!D$1))</f>
        <v>1474593540.9305716</v>
      </c>
      <c r="D47" s="20">
        <f>IF($B47=2015,VLOOKUP($A47,DatosAnuales!$A$4:$L$115,DatosAnuales!E$1),VLOOKUP($A47,DatosAnuales!$A$116:$L$227,DatosAnuales!E$1))</f>
        <v>40025952.421362057</v>
      </c>
      <c r="E47" s="20">
        <f>IF($B47=2015,VLOOKUP($A47,DatosAnuales!$A$4:$L$115,DatosAnuales!F$1),VLOOKUP($A47,DatosAnuales!$A$116:$L$227,DatosAnuales!F$1))</f>
        <v>38297984.387541145</v>
      </c>
      <c r="F47" s="20">
        <f>IF($B47=2015,VLOOKUP($A47,DatosAnuales!$A$4:$L$115,DatosAnuales!G$1),VLOOKUP($A47,DatosAnuales!$A$116:$L$227,DatosAnuales!G$1))</f>
        <v>33685764.337712176</v>
      </c>
      <c r="G47" s="20">
        <f>IF($B47=2015,VLOOKUP($A47,DatosAnuales!$A$4:$L$115,DatosAnuales!H$1),VLOOKUP($A47,DatosAnuales!$A$116:$L$227,DatosAnuales!H$1))</f>
        <v>36708299.90422067</v>
      </c>
      <c r="H47" s="20">
        <f>IF($B47=2015,VLOOKUP($A47,DatosAnuales!$A$4:$L$115,DatosAnuales!I$1),VLOOKUP($A47,DatosAnuales!$A$116:$L$227,DatosAnuales!I$1))</f>
        <v>9838622</v>
      </c>
      <c r="I47" s="20">
        <f>IF($B47=2015,VLOOKUP($A47,DatosAnuales!$A$4:$L$115,DatosAnuales!J$1),VLOOKUP($A47,DatosAnuales!$A$116:$L$227,DatosAnuales!J$1))</f>
        <v>599133</v>
      </c>
      <c r="J47" s="20">
        <f>IF($B47=2015,VLOOKUP($A47,DatosAnuales!$A$4:$L$115,DatosAnuales!K$1),VLOOKUP($A47,DatosAnuales!$A$116:$L$227,DatosAnuales!K$1))</f>
        <v>187621</v>
      </c>
      <c r="K47" s="20">
        <f>IF($B47=2015,VLOOKUP($A47,DatosAnuales!$A$4:$L$115,DatosAnuales!L$1),VLOOKUP($A47,DatosAnuales!$A$116:$L$227,DatosAnuales!L$1))</f>
        <v>1656.9103058207213</v>
      </c>
    </row>
    <row r="48" spans="1:11" x14ac:dyDescent="0.3">
      <c r="A48">
        <v>105</v>
      </c>
      <c r="B48">
        <v>2015</v>
      </c>
      <c r="C48" s="20">
        <f>IF($B48=2015,VLOOKUP($A48,DatosAnuales!$A$4:$L$115,DatosAnuales!D$1),VLOOKUP($A48,DatosAnuales!$A$116:$L$227,DatosAnuales!D$1))</f>
        <v>35287495.067165077</v>
      </c>
      <c r="D48" s="20">
        <f>IF($B48=2015,VLOOKUP($A48,DatosAnuales!$A$4:$L$115,DatosAnuales!E$1),VLOOKUP($A48,DatosAnuales!$A$116:$L$227,DatosAnuales!E$1))</f>
        <v>2498405.8218603665</v>
      </c>
      <c r="E48" s="20">
        <f>IF($B48=2015,VLOOKUP($A48,DatosAnuales!$A$4:$L$115,DatosAnuales!F$1),VLOOKUP($A48,DatosAnuales!$A$116:$L$227,DatosAnuales!F$1))</f>
        <v>587971.32098463376</v>
      </c>
      <c r="F48" s="20">
        <f>IF($B48=2015,VLOOKUP($A48,DatosAnuales!$A$4:$L$115,DatosAnuales!G$1),VLOOKUP($A48,DatosAnuales!$A$116:$L$227,DatosAnuales!G$1))</f>
        <v>1277888.5802603262</v>
      </c>
      <c r="G48" s="20">
        <f>IF($B48=2015,VLOOKUP($A48,DatosAnuales!$A$4:$L$115,DatosAnuales!H$1),VLOOKUP($A48,DatosAnuales!$A$116:$L$227,DatosAnuales!H$1))</f>
        <v>1970654.5224534259</v>
      </c>
      <c r="H48" s="20">
        <f>IF($B48=2015,VLOOKUP($A48,DatosAnuales!$A$4:$L$115,DatosAnuales!I$1),VLOOKUP($A48,DatosAnuales!$A$116:$L$227,DatosAnuales!I$1))</f>
        <v>96330</v>
      </c>
      <c r="I48" s="20">
        <f>IF($B48=2015,VLOOKUP($A48,DatosAnuales!$A$4:$L$115,DatosAnuales!J$1),VLOOKUP($A48,DatosAnuales!$A$116:$L$227,DatosAnuales!J$1))</f>
        <v>7166</v>
      </c>
      <c r="J48" s="20">
        <f>IF($B48=2015,VLOOKUP($A48,DatosAnuales!$A$4:$L$115,DatosAnuales!K$1),VLOOKUP($A48,DatosAnuales!$A$116:$L$227,DatosAnuales!K$1))</f>
        <v>5373</v>
      </c>
      <c r="K48" s="20">
        <f>IF($B48=2015,VLOOKUP($A48,DatosAnuales!$A$4:$L$115,DatosAnuales!L$1),VLOOKUP($A48,DatosAnuales!$A$116:$L$227,DatosAnuales!L$1))</f>
        <v>24.171744715582886</v>
      </c>
    </row>
    <row r="49" spans="1:11" x14ac:dyDescent="0.3">
      <c r="A49">
        <v>105</v>
      </c>
      <c r="B49">
        <v>2016</v>
      </c>
      <c r="C49" s="20">
        <f>IF($B49=2015,VLOOKUP($A49,DatosAnuales!$A$4:$L$115,DatosAnuales!D$1),VLOOKUP($A49,DatosAnuales!$A$116:$L$227,DatosAnuales!D$1))</f>
        <v>35040898.547202826</v>
      </c>
      <c r="D49" s="20">
        <f>IF($B49=2015,VLOOKUP($A49,DatosAnuales!$A$4:$L$115,DatosAnuales!E$1),VLOOKUP($A49,DatosAnuales!$A$116:$L$227,DatosAnuales!E$1))</f>
        <v>2433199.2295001876</v>
      </c>
      <c r="E49" s="20">
        <f>IF($B49=2015,VLOOKUP($A49,DatosAnuales!$A$4:$L$115,DatosAnuales!F$1),VLOOKUP($A49,DatosAnuales!$A$116:$L$227,DatosAnuales!F$1))</f>
        <v>813018.4099829375</v>
      </c>
      <c r="F49" s="20">
        <f>IF($B49=2015,VLOOKUP($A49,DatosAnuales!$A$4:$L$115,DatosAnuales!G$1),VLOOKUP($A49,DatosAnuales!$A$116:$L$227,DatosAnuales!G$1))</f>
        <v>1422718.1569331244</v>
      </c>
      <c r="G49" s="20">
        <f>IF($B49=2015,VLOOKUP($A49,DatosAnuales!$A$4:$L$115,DatosAnuales!H$1),VLOOKUP($A49,DatosAnuales!$A$116:$L$227,DatosAnuales!H$1))</f>
        <v>1846814.3268008011</v>
      </c>
      <c r="H49" s="20">
        <f>IF($B49=2015,VLOOKUP($A49,DatosAnuales!$A$4:$L$115,DatosAnuales!I$1),VLOOKUP($A49,DatosAnuales!$A$116:$L$227,DatosAnuales!I$1))</f>
        <v>92139</v>
      </c>
      <c r="I49" s="20">
        <f>IF($B49=2015,VLOOKUP($A49,DatosAnuales!$A$4:$L$115,DatosAnuales!J$1),VLOOKUP($A49,DatosAnuales!$A$116:$L$227,DatosAnuales!J$1))</f>
        <v>8233</v>
      </c>
      <c r="J49" s="20">
        <f>IF($B49=2015,VLOOKUP($A49,DatosAnuales!$A$4:$L$115,DatosAnuales!K$1),VLOOKUP($A49,DatosAnuales!$A$116:$L$227,DatosAnuales!K$1))</f>
        <v>5378</v>
      </c>
      <c r="K49" s="20">
        <f>IF($B49=2015,VLOOKUP($A49,DatosAnuales!$A$4:$L$115,DatosAnuales!L$1),VLOOKUP($A49,DatosAnuales!$A$116:$L$227,DatosAnuales!L$1))</f>
        <v>23.172374287541889</v>
      </c>
    </row>
    <row r="50" spans="1:11" x14ac:dyDescent="0.3">
      <c r="A50">
        <v>108</v>
      </c>
      <c r="B50">
        <v>2015</v>
      </c>
      <c r="C50" s="20">
        <f>IF($B50=2015,VLOOKUP($A50,DatosAnuales!$A$4:$L$115,DatosAnuales!D$1),VLOOKUP($A50,DatosAnuales!$A$116:$L$227,DatosAnuales!D$1))</f>
        <v>3161403362.1090727</v>
      </c>
      <c r="D50" s="20">
        <f>IF($B50=2015,VLOOKUP($A50,DatosAnuales!$A$4:$L$115,DatosAnuales!E$1),VLOOKUP($A50,DatosAnuales!$A$116:$L$227,DatosAnuales!E$1))</f>
        <v>172865837.83163646</v>
      </c>
      <c r="E50" s="20">
        <f>IF($B50=2015,VLOOKUP($A50,DatosAnuales!$A$4:$L$115,DatosAnuales!F$1),VLOOKUP($A50,DatosAnuales!$A$116:$L$227,DatosAnuales!F$1))</f>
        <v>108347731.49466443</v>
      </c>
      <c r="F50" s="20">
        <f>IF($B50=2015,VLOOKUP($A50,DatosAnuales!$A$4:$L$115,DatosAnuales!G$1),VLOOKUP($A50,DatosAnuales!$A$116:$L$227,DatosAnuales!G$1))</f>
        <v>35551481.509305716</v>
      </c>
      <c r="G50" s="20">
        <f>IF($B50=2015,VLOOKUP($A50,DatosAnuales!$A$4:$L$115,DatosAnuales!H$1),VLOOKUP($A50,DatosAnuales!$A$116:$L$227,DatosAnuales!H$1))</f>
        <v>56288789.686935864</v>
      </c>
      <c r="H50" s="20">
        <f>IF($B50=2015,VLOOKUP($A50,DatosAnuales!$A$4:$L$115,DatosAnuales!I$1),VLOOKUP($A50,DatosAnuales!$A$116:$L$227,DatosAnuales!I$1))</f>
        <v>21665971</v>
      </c>
      <c r="I50" s="20">
        <f>IF($B50=2015,VLOOKUP($A50,DatosAnuales!$A$4:$L$115,DatosAnuales!J$1),VLOOKUP($A50,DatosAnuales!$A$116:$L$227,DatosAnuales!J$1))</f>
        <v>489601</v>
      </c>
      <c r="J50" s="20">
        <f>IF($B50=2015,VLOOKUP($A50,DatosAnuales!$A$4:$L$115,DatosAnuales!K$1),VLOOKUP($A50,DatosAnuales!$A$116:$L$227,DatosAnuales!K$1))</f>
        <v>888023</v>
      </c>
      <c r="K50" s="20">
        <f>IF($B50=2015,VLOOKUP($A50,DatosAnuales!$A$4:$L$115,DatosAnuales!L$1),VLOOKUP($A50,DatosAnuales!$A$116:$L$227,DatosAnuales!L$1))</f>
        <v>5003.1467758341514</v>
      </c>
    </row>
    <row r="51" spans="1:11" x14ac:dyDescent="0.3">
      <c r="A51">
        <v>108</v>
      </c>
      <c r="B51">
        <v>2016</v>
      </c>
      <c r="C51" s="20">
        <f>IF($B51=2015,VLOOKUP($A51,DatosAnuales!$A$4:$L$115,DatosAnuales!D$1),VLOOKUP($A51,DatosAnuales!$A$116:$L$227,DatosAnuales!D$1))</f>
        <v>3271055468.2008448</v>
      </c>
      <c r="D51" s="20">
        <f>IF($B51=2015,VLOOKUP($A51,DatosAnuales!$A$4:$L$115,DatosAnuales!E$1),VLOOKUP($A51,DatosAnuales!$A$116:$L$227,DatosAnuales!E$1))</f>
        <v>181244606.15830982</v>
      </c>
      <c r="E51" s="20">
        <f>IF($B51=2015,VLOOKUP($A51,DatosAnuales!$A$4:$L$115,DatosAnuales!F$1),VLOOKUP($A51,DatosAnuales!$A$116:$L$227,DatosAnuales!F$1))</f>
        <v>113454622.49033773</v>
      </c>
      <c r="F51" s="20">
        <f>IF($B51=2015,VLOOKUP($A51,DatosAnuales!$A$4:$L$115,DatosAnuales!G$1),VLOOKUP($A51,DatosAnuales!$A$116:$L$227,DatosAnuales!G$1))</f>
        <v>27860894.431094106</v>
      </c>
      <c r="G51" s="20">
        <f>IF($B51=2015,VLOOKUP($A51,DatosAnuales!$A$4:$L$115,DatosAnuales!H$1),VLOOKUP($A51,DatosAnuales!$A$116:$L$227,DatosAnuales!H$1))</f>
        <v>51091255.96122285</v>
      </c>
      <c r="H51" s="20">
        <f>IF($B51=2015,VLOOKUP($A51,DatosAnuales!$A$4:$L$115,DatosAnuales!I$1),VLOOKUP($A51,DatosAnuales!$A$116:$L$227,DatosAnuales!I$1))</f>
        <v>21581533</v>
      </c>
      <c r="I51" s="20">
        <f>IF($B51=2015,VLOOKUP($A51,DatosAnuales!$A$4:$L$115,DatosAnuales!J$1),VLOOKUP($A51,DatosAnuales!$A$116:$L$227,DatosAnuales!J$1))</f>
        <v>709296</v>
      </c>
      <c r="J51" s="20">
        <f>IF($B51=2015,VLOOKUP($A51,DatosAnuales!$A$4:$L$115,DatosAnuales!K$1),VLOOKUP($A51,DatosAnuales!$A$116:$L$227,DatosAnuales!K$1))</f>
        <v>903198</v>
      </c>
      <c r="K51" s="20">
        <f>IF($B51=2015,VLOOKUP($A51,DatosAnuales!$A$4:$L$115,DatosAnuales!L$1),VLOOKUP($A51,DatosAnuales!$A$116:$L$227,DatosAnuales!L$1))</f>
        <v>5297.6761365828042</v>
      </c>
    </row>
    <row r="52" spans="1:11" x14ac:dyDescent="0.3">
      <c r="A52">
        <v>114</v>
      </c>
      <c r="B52">
        <v>2015</v>
      </c>
      <c r="C52" s="20">
        <f>IF($B52=2015,VLOOKUP($A52,DatosAnuales!$A$4:$L$115,DatosAnuales!D$1),VLOOKUP($A52,DatosAnuales!$A$116:$L$227,DatosAnuales!D$1))</f>
        <v>734166534.44161308</v>
      </c>
      <c r="D52" s="20">
        <f>IF($B52=2015,VLOOKUP($A52,DatosAnuales!$A$4:$L$115,DatosAnuales!E$1),VLOOKUP($A52,DatosAnuales!$A$116:$L$227,DatosAnuales!E$1))</f>
        <v>50793261.617918573</v>
      </c>
      <c r="E52" s="20">
        <f>IF($B52=2015,VLOOKUP($A52,DatosAnuales!$A$4:$L$115,DatosAnuales!F$1),VLOOKUP($A52,DatosAnuales!$A$116:$L$227,DatosAnuales!F$1))</f>
        <v>15247505.05302749</v>
      </c>
      <c r="F52" s="20">
        <f>IF($B52=2015,VLOOKUP($A52,DatosAnuales!$A$4:$L$115,DatosAnuales!G$1),VLOOKUP($A52,DatosAnuales!$A$116:$L$227,DatosAnuales!G$1))</f>
        <v>10361360.110058825</v>
      </c>
      <c r="G52" s="20">
        <f>IF($B52=2015,VLOOKUP($A52,DatosAnuales!$A$4:$L$115,DatosAnuales!H$1),VLOOKUP($A52,DatosAnuales!$A$116:$L$227,DatosAnuales!H$1))</f>
        <v>17216399.422442853</v>
      </c>
      <c r="H52" s="20">
        <f>IF($B52=2015,VLOOKUP($A52,DatosAnuales!$A$4:$L$115,DatosAnuales!I$1),VLOOKUP($A52,DatosAnuales!$A$116:$L$227,DatosAnuales!I$1))</f>
        <v>5549124</v>
      </c>
      <c r="I52" s="20">
        <f>IF($B52=2015,VLOOKUP($A52,DatosAnuales!$A$4:$L$115,DatosAnuales!J$1),VLOOKUP($A52,DatosAnuales!$A$116:$L$227,DatosAnuales!J$1))</f>
        <v>69778</v>
      </c>
      <c r="J52" s="20">
        <f>IF($B52=2015,VLOOKUP($A52,DatosAnuales!$A$4:$L$115,DatosAnuales!K$1),VLOOKUP($A52,DatosAnuales!$A$116:$L$227,DatosAnuales!K$1))</f>
        <v>180727</v>
      </c>
      <c r="K52" s="20">
        <f>IF($B52=2015,VLOOKUP($A52,DatosAnuales!$A$4:$L$115,DatosAnuales!L$1),VLOOKUP($A52,DatosAnuales!$A$116:$L$227,DatosAnuales!L$1))</f>
        <v>833.42233591803927</v>
      </c>
    </row>
    <row r="53" spans="1:11" x14ac:dyDescent="0.3">
      <c r="A53">
        <v>114</v>
      </c>
      <c r="B53">
        <v>2016</v>
      </c>
      <c r="C53" s="20">
        <f>IF($B53=2015,VLOOKUP($A53,DatosAnuales!$A$4:$L$115,DatosAnuales!D$1),VLOOKUP($A53,DatosAnuales!$A$116:$L$227,DatosAnuales!D$1))</f>
        <v>700130417.19728494</v>
      </c>
      <c r="D53" s="20">
        <f>IF($B53=2015,VLOOKUP($A53,DatosAnuales!$A$4:$L$115,DatosAnuales!E$1),VLOOKUP($A53,DatosAnuales!$A$116:$L$227,DatosAnuales!E$1))</f>
        <v>45912226.509358257</v>
      </c>
      <c r="E53" s="20">
        <f>IF($B53=2015,VLOOKUP($A53,DatosAnuales!$A$4:$L$115,DatosAnuales!F$1),VLOOKUP($A53,DatosAnuales!$A$116:$L$227,DatosAnuales!F$1))</f>
        <v>20051384.397795614</v>
      </c>
      <c r="F53" s="20">
        <f>IF($B53=2015,VLOOKUP($A53,DatosAnuales!$A$4:$L$115,DatosAnuales!G$1),VLOOKUP($A53,DatosAnuales!$A$116:$L$227,DatosAnuales!G$1))</f>
        <v>12855115.653421989</v>
      </c>
      <c r="G53" s="20">
        <f>IF($B53=2015,VLOOKUP($A53,DatosAnuales!$A$4:$L$115,DatosAnuales!H$1),VLOOKUP($A53,DatosAnuales!$A$116:$L$227,DatosAnuales!H$1))</f>
        <v>21532207.474768754</v>
      </c>
      <c r="H53" s="20">
        <f>IF($B53=2015,VLOOKUP($A53,DatosAnuales!$A$4:$L$115,DatosAnuales!I$1),VLOOKUP($A53,DatosAnuales!$A$116:$L$227,DatosAnuales!I$1))</f>
        <v>5735914</v>
      </c>
      <c r="I53" s="20">
        <f>IF($B53=2015,VLOOKUP($A53,DatosAnuales!$A$4:$L$115,DatosAnuales!J$1),VLOOKUP($A53,DatosAnuales!$A$116:$L$227,DatosAnuales!J$1))</f>
        <v>243150</v>
      </c>
      <c r="J53" s="20">
        <f>IF($B53=2015,VLOOKUP($A53,DatosAnuales!$A$4:$L$115,DatosAnuales!K$1),VLOOKUP($A53,DatosAnuales!$A$116:$L$227,DatosAnuales!K$1))</f>
        <v>198417</v>
      </c>
      <c r="K53" s="20">
        <f>IF($B53=2015,VLOOKUP($A53,DatosAnuales!$A$4:$L$115,DatosAnuales!L$1),VLOOKUP($A53,DatosAnuales!$A$116:$L$227,DatosAnuales!L$1))</f>
        <v>949.73981887314585</v>
      </c>
    </row>
    <row r="54" spans="1:11" x14ac:dyDescent="0.3">
      <c r="A54">
        <v>117</v>
      </c>
      <c r="B54">
        <v>2015</v>
      </c>
      <c r="C54" s="20">
        <f>IF($B54=2015,VLOOKUP($A54,DatosAnuales!$A$4:$L$115,DatosAnuales!D$1),VLOOKUP($A54,DatosAnuales!$A$116:$L$227,DatosAnuales!D$1))</f>
        <v>8933358076.0621796</v>
      </c>
      <c r="D54" s="20">
        <f>IF($B54=2015,VLOOKUP($A54,DatosAnuales!$A$4:$L$115,DatosAnuales!E$1),VLOOKUP($A54,DatosAnuales!$A$116:$L$227,DatosAnuales!E$1))</f>
        <v>228687314.92093301</v>
      </c>
      <c r="E54" s="20">
        <f>IF($B54=2015,VLOOKUP($A54,DatosAnuales!$A$4:$L$115,DatosAnuales!F$1),VLOOKUP($A54,DatosAnuales!$A$116:$L$227,DatosAnuales!F$1))</f>
        <v>323250187.4130075</v>
      </c>
      <c r="F54" s="20">
        <f>IF($B54=2015,VLOOKUP($A54,DatosAnuales!$A$4:$L$115,DatosAnuales!G$1),VLOOKUP($A54,DatosAnuales!$A$116:$L$227,DatosAnuales!G$1))</f>
        <v>225969269.59472853</v>
      </c>
      <c r="G54" s="20">
        <f>IF($B54=2015,VLOOKUP($A54,DatosAnuales!$A$4:$L$115,DatosAnuales!H$1),VLOOKUP($A54,DatosAnuales!$A$116:$L$227,DatosAnuales!H$1))</f>
        <v>319570090.32808197</v>
      </c>
      <c r="H54" s="20">
        <f>IF($B54=2015,VLOOKUP($A54,DatosAnuales!$A$4:$L$115,DatosAnuales!I$1),VLOOKUP($A54,DatosAnuales!$A$116:$L$227,DatosAnuales!I$1))</f>
        <v>13036719</v>
      </c>
      <c r="I54" s="20">
        <f>IF($B54=2015,VLOOKUP($A54,DatosAnuales!$A$4:$L$115,DatosAnuales!J$1),VLOOKUP($A54,DatosAnuales!$A$116:$L$227,DatosAnuales!J$1))</f>
        <v>389575</v>
      </c>
      <c r="J54" s="20">
        <f>IF($B54=2015,VLOOKUP($A54,DatosAnuales!$A$4:$L$115,DatosAnuales!K$1),VLOOKUP($A54,DatosAnuales!$A$116:$L$227,DatosAnuales!K$1))</f>
        <v>1290251</v>
      </c>
      <c r="K54" s="20">
        <f>IF($B54=2015,VLOOKUP($A54,DatosAnuales!$A$4:$L$115,DatosAnuales!L$1),VLOOKUP($A54,DatosAnuales!$A$116:$L$227,DatosAnuales!L$1))</f>
        <v>6391.8913670897664</v>
      </c>
    </row>
    <row r="55" spans="1:11" x14ac:dyDescent="0.3">
      <c r="A55">
        <v>117</v>
      </c>
      <c r="B55">
        <v>2016</v>
      </c>
      <c r="C55" s="20">
        <f>IF($B55=2015,VLOOKUP($A55,DatosAnuales!$A$4:$L$115,DatosAnuales!D$1),VLOOKUP($A55,DatosAnuales!$A$116:$L$227,DatosAnuales!D$1))</f>
        <v>8609089797.360033</v>
      </c>
      <c r="D55" s="20">
        <f>IF($B55=2015,VLOOKUP($A55,DatosAnuales!$A$4:$L$115,DatosAnuales!E$1),VLOOKUP($A55,DatosAnuales!$A$116:$L$227,DatosAnuales!E$1))</f>
        <v>223489741.69777724</v>
      </c>
      <c r="E55" s="20">
        <f>IF($B55=2015,VLOOKUP($A55,DatosAnuales!$A$4:$L$115,DatosAnuales!F$1),VLOOKUP($A55,DatosAnuales!$A$116:$L$227,DatosAnuales!F$1))</f>
        <v>150944183.05690342</v>
      </c>
      <c r="F55" s="20">
        <f>IF($B55=2015,VLOOKUP($A55,DatosAnuales!$A$4:$L$115,DatosAnuales!G$1),VLOOKUP($A55,DatosAnuales!$A$116:$L$227,DatosAnuales!G$1))</f>
        <v>257198196.68205106</v>
      </c>
      <c r="G55" s="20">
        <f>IF($B55=2015,VLOOKUP($A55,DatosAnuales!$A$4:$L$115,DatosAnuales!H$1),VLOOKUP($A55,DatosAnuales!$A$116:$L$227,DatosAnuales!H$1))</f>
        <v>336270517.2884469</v>
      </c>
      <c r="H55" s="20">
        <f>IF($B55=2015,VLOOKUP($A55,DatosAnuales!$A$4:$L$115,DatosAnuales!I$1),VLOOKUP($A55,DatosAnuales!$A$116:$L$227,DatosAnuales!I$1))</f>
        <v>13313940</v>
      </c>
      <c r="I55" s="20">
        <f>IF($B55=2015,VLOOKUP($A55,DatosAnuales!$A$4:$L$115,DatosAnuales!J$1),VLOOKUP($A55,DatosAnuales!$A$116:$L$227,DatosAnuales!J$1))</f>
        <v>548722</v>
      </c>
      <c r="J55" s="20">
        <f>IF($B55=2015,VLOOKUP($A55,DatosAnuales!$A$4:$L$115,DatosAnuales!K$1),VLOOKUP($A55,DatosAnuales!$A$116:$L$227,DatosAnuales!K$1))</f>
        <v>1323550</v>
      </c>
      <c r="K55" s="20">
        <f>IF($B55=2015,VLOOKUP($A55,DatosAnuales!$A$4:$L$115,DatosAnuales!L$1),VLOOKUP($A55,DatosAnuales!$A$116:$L$227,DatosAnuales!L$1))</f>
        <v>6506.4980433597602</v>
      </c>
    </row>
    <row r="56" spans="1:11" x14ac:dyDescent="0.3">
      <c r="A56">
        <v>120</v>
      </c>
      <c r="B56">
        <v>2015</v>
      </c>
      <c r="C56" s="20">
        <f>IF($B56=2015,VLOOKUP($A56,DatosAnuales!$A$4:$L$115,DatosAnuales!D$1),VLOOKUP($A56,DatosAnuales!$A$116:$L$227,DatosAnuales!D$1))</f>
        <v>5233297374.4976616</v>
      </c>
      <c r="D56" s="20">
        <f>IF($B56=2015,VLOOKUP($A56,DatosAnuales!$A$4:$L$115,DatosAnuales!E$1),VLOOKUP($A56,DatosAnuales!$A$116:$L$227,DatosAnuales!E$1))</f>
        <v>167389000.72707736</v>
      </c>
      <c r="E56" s="20">
        <f>IF($B56=2015,VLOOKUP($A56,DatosAnuales!$A$4:$L$115,DatosAnuales!F$1),VLOOKUP($A56,DatosAnuales!$A$116:$L$227,DatosAnuales!F$1))</f>
        <v>130618935.20312011</v>
      </c>
      <c r="F56" s="20">
        <f>IF($B56=2015,VLOOKUP($A56,DatosAnuales!$A$4:$L$115,DatosAnuales!G$1),VLOOKUP($A56,DatosAnuales!$A$116:$L$227,DatosAnuales!G$1))</f>
        <v>120013027.25379346</v>
      </c>
      <c r="G56" s="20">
        <f>IF($B56=2015,VLOOKUP($A56,DatosAnuales!$A$4:$L$115,DatosAnuales!H$1),VLOOKUP($A56,DatosAnuales!$A$116:$L$227,DatosAnuales!H$1))</f>
        <v>60025519.134521082</v>
      </c>
      <c r="H56" s="20">
        <f>IF($B56=2015,VLOOKUP($A56,DatosAnuales!$A$4:$L$115,DatosAnuales!I$1),VLOOKUP($A56,DatosAnuales!$A$116:$L$227,DatosAnuales!I$1))</f>
        <v>34619698</v>
      </c>
      <c r="I56" s="20">
        <f>IF($B56=2015,VLOOKUP($A56,DatosAnuales!$A$4:$L$115,DatosAnuales!J$1),VLOOKUP($A56,DatosAnuales!$A$116:$L$227,DatosAnuales!J$1))</f>
        <v>633889</v>
      </c>
      <c r="J56" s="20">
        <f>IF($B56=2015,VLOOKUP($A56,DatosAnuales!$A$4:$L$115,DatosAnuales!K$1),VLOOKUP($A56,DatosAnuales!$A$116:$L$227,DatosAnuales!K$1))</f>
        <v>1441799</v>
      </c>
      <c r="K56" s="20">
        <f>IF($B56=2015,VLOOKUP($A56,DatosAnuales!$A$4:$L$115,DatosAnuales!L$1),VLOOKUP($A56,DatosAnuales!$A$116:$L$227,DatosAnuales!L$1))</f>
        <v>6533.4078299816756</v>
      </c>
    </row>
    <row r="57" spans="1:11" x14ac:dyDescent="0.3">
      <c r="A57">
        <v>120</v>
      </c>
      <c r="B57">
        <v>2016</v>
      </c>
      <c r="C57" s="20">
        <f>IF($B57=2015,VLOOKUP($A57,DatosAnuales!$A$4:$L$115,DatosAnuales!D$1),VLOOKUP($A57,DatosAnuales!$A$116:$L$227,DatosAnuales!D$1))</f>
        <v>5496351173.462245</v>
      </c>
      <c r="D57" s="20">
        <f>IF($B57=2015,VLOOKUP($A57,DatosAnuales!$A$4:$L$115,DatosAnuales!E$1),VLOOKUP($A57,DatosAnuales!$A$116:$L$227,DatosAnuales!E$1))</f>
        <v>167158295.11721551</v>
      </c>
      <c r="E57" s="20">
        <f>IF($B57=2015,VLOOKUP($A57,DatosAnuales!$A$4:$L$115,DatosAnuales!F$1),VLOOKUP($A57,DatosAnuales!$A$116:$L$227,DatosAnuales!F$1))</f>
        <v>155005074.60996017</v>
      </c>
      <c r="F57" s="20">
        <f>IF($B57=2015,VLOOKUP($A57,DatosAnuales!$A$4:$L$115,DatosAnuales!G$1),VLOOKUP($A57,DatosAnuales!$A$116:$L$227,DatosAnuales!G$1))</f>
        <v>134459683.116207</v>
      </c>
      <c r="G57" s="20">
        <f>IF($B57=2015,VLOOKUP($A57,DatosAnuales!$A$4:$L$115,DatosAnuales!H$1),VLOOKUP($A57,DatosAnuales!$A$116:$L$227,DatosAnuales!H$1))</f>
        <v>65446815.265698016</v>
      </c>
      <c r="H57" s="20">
        <f>IF($B57=2015,VLOOKUP($A57,DatosAnuales!$A$4:$L$115,DatosAnuales!I$1),VLOOKUP($A57,DatosAnuales!$A$116:$L$227,DatosAnuales!I$1))</f>
        <v>34621919</v>
      </c>
      <c r="I57" s="20">
        <f>IF($B57=2015,VLOOKUP($A57,DatosAnuales!$A$4:$L$115,DatosAnuales!J$1),VLOOKUP($A57,DatosAnuales!$A$116:$L$227,DatosAnuales!J$1))</f>
        <v>1143438</v>
      </c>
      <c r="J57" s="20">
        <f>IF($B57=2015,VLOOKUP($A57,DatosAnuales!$A$4:$L$115,DatosAnuales!K$1),VLOOKUP($A57,DatosAnuales!$A$116:$L$227,DatosAnuales!K$1))</f>
        <v>1454285</v>
      </c>
      <c r="K57" s="20">
        <f>IF($B57=2015,VLOOKUP($A57,DatosAnuales!$A$4:$L$115,DatosAnuales!L$1),VLOOKUP($A57,DatosAnuales!$A$116:$L$227,DatosAnuales!L$1))</f>
        <v>6590.8530806681183</v>
      </c>
    </row>
    <row r="58" spans="1:11" x14ac:dyDescent="0.3">
      <c r="A58">
        <v>123</v>
      </c>
      <c r="B58">
        <v>2015</v>
      </c>
      <c r="C58" s="20">
        <f>IF($B58=2015,VLOOKUP($A58,DatosAnuales!$A$4:$L$115,DatosAnuales!D$1),VLOOKUP($A58,DatosAnuales!$A$116:$L$227,DatosAnuales!D$1))</f>
        <v>62996482.438696653</v>
      </c>
      <c r="D58" s="20">
        <f>IF($B58=2015,VLOOKUP($A58,DatosAnuales!$A$4:$L$115,DatosAnuales!E$1),VLOOKUP($A58,DatosAnuales!$A$116:$L$227,DatosAnuales!E$1))</f>
        <v>1871817.6589833645</v>
      </c>
      <c r="E58" s="20">
        <f>IF($B58=2015,VLOOKUP($A58,DatosAnuales!$A$4:$L$115,DatosAnuales!F$1),VLOOKUP($A58,DatosAnuales!$A$116:$L$227,DatosAnuales!F$1))</f>
        <v>1037896.4741680578</v>
      </c>
      <c r="F58" s="20">
        <f>IF($B58=2015,VLOOKUP($A58,DatosAnuales!$A$4:$L$115,DatosAnuales!G$1),VLOOKUP($A58,DatosAnuales!$A$116:$L$227,DatosAnuales!G$1))</f>
        <v>1518401.8361762941</v>
      </c>
      <c r="G58" s="20">
        <f>IF($B58=2015,VLOOKUP($A58,DatosAnuales!$A$4:$L$115,DatosAnuales!H$1),VLOOKUP($A58,DatosAnuales!$A$116:$L$227,DatosAnuales!H$1))</f>
        <v>1514387.088580728</v>
      </c>
      <c r="H58" s="20">
        <f>IF($B58=2015,VLOOKUP($A58,DatosAnuales!$A$4:$L$115,DatosAnuales!I$1),VLOOKUP($A58,DatosAnuales!$A$116:$L$227,DatosAnuales!I$1))</f>
        <v>166390</v>
      </c>
      <c r="I58" s="20">
        <f>IF($B58=2015,VLOOKUP($A58,DatosAnuales!$A$4:$L$115,DatosAnuales!J$1),VLOOKUP($A58,DatosAnuales!$A$116:$L$227,DatosAnuales!J$1))</f>
        <v>15963</v>
      </c>
      <c r="J58" s="20">
        <f>IF($B58=2015,VLOOKUP($A58,DatosAnuales!$A$4:$L$115,DatosAnuales!K$1),VLOOKUP($A58,DatosAnuales!$A$116:$L$227,DatosAnuales!K$1))</f>
        <v>13563</v>
      </c>
      <c r="K58" s="20">
        <f>IF($B58=2015,VLOOKUP($A58,DatosAnuales!$A$4:$L$115,DatosAnuales!L$1),VLOOKUP($A58,DatosAnuales!$A$116:$L$227,DatosAnuales!L$1))</f>
        <v>35.830112874444339</v>
      </c>
    </row>
    <row r="59" spans="1:11" x14ac:dyDescent="0.3">
      <c r="A59">
        <v>123</v>
      </c>
      <c r="B59">
        <v>2016</v>
      </c>
      <c r="C59" s="20">
        <f>IF($B59=2015,VLOOKUP($A59,DatosAnuales!$A$4:$L$115,DatosAnuales!D$1),VLOOKUP($A59,DatosAnuales!$A$116:$L$227,DatosAnuales!D$1))</f>
        <v>63240260.141436622</v>
      </c>
      <c r="D59" s="20">
        <f>IF($B59=2015,VLOOKUP($A59,DatosAnuales!$A$4:$L$115,DatosAnuales!E$1),VLOOKUP($A59,DatosAnuales!$A$116:$L$227,DatosAnuales!E$1))</f>
        <v>2014095.3071196834</v>
      </c>
      <c r="E59" s="20">
        <f>IF($B59=2015,VLOOKUP($A59,DatosAnuales!$A$4:$L$115,DatosAnuales!F$1),VLOOKUP($A59,DatosAnuales!$A$116:$L$227,DatosAnuales!F$1))</f>
        <v>1020173.2111186554</v>
      </c>
      <c r="F59" s="20">
        <f>IF($B59=2015,VLOOKUP($A59,DatosAnuales!$A$4:$L$115,DatosAnuales!G$1),VLOOKUP($A59,DatosAnuales!$A$116:$L$227,DatosAnuales!G$1))</f>
        <v>1520416.6497152948</v>
      </c>
      <c r="G59" s="20">
        <f>IF($B59=2015,VLOOKUP($A59,DatosAnuales!$A$4:$L$115,DatosAnuales!H$1),VLOOKUP($A59,DatosAnuales!$A$116:$L$227,DatosAnuales!H$1))</f>
        <v>1480481.502386552</v>
      </c>
      <c r="H59" s="20">
        <f>IF($B59=2015,VLOOKUP($A59,DatosAnuales!$A$4:$L$115,DatosAnuales!I$1),VLOOKUP($A59,DatosAnuales!$A$116:$L$227,DatosAnuales!I$1))</f>
        <v>168512</v>
      </c>
      <c r="I59" s="20">
        <f>IF($B59=2015,VLOOKUP($A59,DatosAnuales!$A$4:$L$115,DatosAnuales!J$1),VLOOKUP($A59,DatosAnuales!$A$116:$L$227,DatosAnuales!J$1))</f>
        <v>13286</v>
      </c>
      <c r="J59" s="20">
        <f>IF($B59=2015,VLOOKUP($A59,DatosAnuales!$A$4:$L$115,DatosAnuales!K$1),VLOOKUP($A59,DatosAnuales!$A$116:$L$227,DatosAnuales!K$1))</f>
        <v>13685</v>
      </c>
      <c r="K59" s="20">
        <f>IF($B59=2015,VLOOKUP($A59,DatosAnuales!$A$4:$L$115,DatosAnuales!L$1),VLOOKUP($A59,DatosAnuales!$A$116:$L$227,DatosAnuales!L$1))</f>
        <v>36.775809226371649</v>
      </c>
    </row>
    <row r="60" spans="1:11" x14ac:dyDescent="0.3">
      <c r="A60">
        <v>126</v>
      </c>
      <c r="B60">
        <v>2015</v>
      </c>
      <c r="C60" s="20">
        <f>IF($B60=2015,VLOOKUP($A60,DatosAnuales!$A$4:$L$115,DatosAnuales!D$1),VLOOKUP($A60,DatosAnuales!$A$116:$L$227,DatosAnuales!D$1))</f>
        <v>3531536834.7326403</v>
      </c>
      <c r="D60" s="20">
        <f>IF($B60=2015,VLOOKUP($A60,DatosAnuales!$A$4:$L$115,DatosAnuales!E$1),VLOOKUP($A60,DatosAnuales!$A$116:$L$227,DatosAnuales!E$1))</f>
        <v>227650852.80641821</v>
      </c>
      <c r="E60" s="20">
        <f>IF($B60=2015,VLOOKUP($A60,DatosAnuales!$A$4:$L$115,DatosAnuales!F$1),VLOOKUP($A60,DatosAnuales!$A$116:$L$227,DatosAnuales!F$1))</f>
        <v>55726157.239533238</v>
      </c>
      <c r="F60" s="20">
        <f>IF($B60=2015,VLOOKUP($A60,DatosAnuales!$A$4:$L$115,DatosAnuales!G$1),VLOOKUP($A60,DatosAnuales!$A$116:$L$227,DatosAnuales!G$1))</f>
        <v>55510005.24333676</v>
      </c>
      <c r="G60" s="20">
        <f>IF($B60=2015,VLOOKUP($A60,DatosAnuales!$A$4:$L$115,DatosAnuales!H$1),VLOOKUP($A60,DatosAnuales!$A$116:$L$227,DatosAnuales!H$1))</f>
        <v>15482031.248948721</v>
      </c>
      <c r="H60" s="20">
        <f>IF($B60=2015,VLOOKUP($A60,DatosAnuales!$A$4:$L$115,DatosAnuales!I$1),VLOOKUP($A60,DatosAnuales!$A$116:$L$227,DatosAnuales!I$1))</f>
        <v>24291651</v>
      </c>
      <c r="I60" s="20">
        <f>IF($B60=2015,VLOOKUP($A60,DatosAnuales!$A$4:$L$115,DatosAnuales!J$1),VLOOKUP($A60,DatosAnuales!$A$116:$L$227,DatosAnuales!J$1))</f>
        <v>274395</v>
      </c>
      <c r="J60" s="20">
        <f>IF($B60=2015,VLOOKUP($A60,DatosAnuales!$A$4:$L$115,DatosAnuales!K$1),VLOOKUP($A60,DatosAnuales!$A$116:$L$227,DatosAnuales!K$1))</f>
        <v>1037217</v>
      </c>
      <c r="K60" s="20">
        <f>IF($B60=2015,VLOOKUP($A60,DatosAnuales!$A$4:$L$115,DatosAnuales!L$1),VLOOKUP($A60,DatosAnuales!$A$116:$L$227,DatosAnuales!L$1))</f>
        <v>3626.9171904871919</v>
      </c>
    </row>
    <row r="61" spans="1:11" x14ac:dyDescent="0.3">
      <c r="A61">
        <v>126</v>
      </c>
      <c r="B61">
        <v>2016</v>
      </c>
      <c r="C61" s="20">
        <f>IF($B61=2015,VLOOKUP($A61,DatosAnuales!$A$4:$L$115,DatosAnuales!D$1),VLOOKUP($A61,DatosAnuales!$A$116:$L$227,DatosAnuales!D$1))</f>
        <v>3562673059.1395068</v>
      </c>
      <c r="D61" s="20">
        <f>IF($B61=2015,VLOOKUP($A61,DatosAnuales!$A$4:$L$115,DatosAnuales!E$1),VLOOKUP($A61,DatosAnuales!$A$116:$L$227,DatosAnuales!E$1))</f>
        <v>232099104.8284094</v>
      </c>
      <c r="E61" s="20">
        <f>IF($B61=2015,VLOOKUP($A61,DatosAnuales!$A$4:$L$115,DatosAnuales!F$1),VLOOKUP($A61,DatosAnuales!$A$116:$L$227,DatosAnuales!F$1))</f>
        <v>51032090.647863641</v>
      </c>
      <c r="F61" s="20">
        <f>IF($B61=2015,VLOOKUP($A61,DatosAnuales!$A$4:$L$115,DatosAnuales!G$1),VLOOKUP($A61,DatosAnuales!$A$116:$L$227,DatosAnuales!G$1))</f>
        <v>54170260.528429613</v>
      </c>
      <c r="G61" s="20">
        <f>IF($B61=2015,VLOOKUP($A61,DatosAnuales!$A$4:$L$115,DatosAnuales!H$1),VLOOKUP($A61,DatosAnuales!$A$116:$L$227,DatosAnuales!H$1))</f>
        <v>21957326.115580946</v>
      </c>
      <c r="H61" s="20">
        <f>IF($B61=2015,VLOOKUP($A61,DatosAnuales!$A$4:$L$115,DatosAnuales!I$1),VLOOKUP($A61,DatosAnuales!$A$116:$L$227,DatosAnuales!I$1))</f>
        <v>24226773</v>
      </c>
      <c r="I61" s="20">
        <f>IF($B61=2015,VLOOKUP($A61,DatosAnuales!$A$4:$L$115,DatosAnuales!J$1),VLOOKUP($A61,DatosAnuales!$A$116:$L$227,DatosAnuales!J$1))</f>
        <v>199773</v>
      </c>
      <c r="J61" s="20">
        <f>IF($B61=2015,VLOOKUP($A61,DatosAnuales!$A$4:$L$115,DatosAnuales!K$1),VLOOKUP($A61,DatosAnuales!$A$116:$L$227,DatosAnuales!K$1))</f>
        <v>1041124</v>
      </c>
      <c r="K61" s="20">
        <f>IF($B61=2015,VLOOKUP($A61,DatosAnuales!$A$4:$L$115,DatosAnuales!L$1),VLOOKUP($A61,DatosAnuales!$A$116:$L$227,DatosAnuales!L$1))</f>
        <v>4025.7705212340061</v>
      </c>
    </row>
    <row r="62" spans="1:11" x14ac:dyDescent="0.3">
      <c r="A62">
        <v>127</v>
      </c>
      <c r="B62">
        <v>2015</v>
      </c>
      <c r="C62" s="20">
        <f>IF($B62=2015,VLOOKUP($A62,DatosAnuales!$A$4:$L$115,DatosAnuales!D$1),VLOOKUP($A62,DatosAnuales!$A$116:$L$227,DatosAnuales!D$1))</f>
        <v>5304278779.7375002</v>
      </c>
      <c r="D62" s="20">
        <f>IF($B62=2015,VLOOKUP($A62,DatosAnuales!$A$4:$L$115,DatosAnuales!E$1),VLOOKUP($A62,DatosAnuales!$A$116:$L$227,DatosAnuales!E$1))</f>
        <v>284217616.23161137</v>
      </c>
      <c r="E62" s="20">
        <f>IF($B62=2015,VLOOKUP($A62,DatosAnuales!$A$4:$L$115,DatosAnuales!F$1),VLOOKUP($A62,DatosAnuales!$A$116:$L$227,DatosAnuales!F$1))</f>
        <v>308081248.61932027</v>
      </c>
      <c r="F62" s="20">
        <f>IF($B62=2015,VLOOKUP($A62,DatosAnuales!$A$4:$L$115,DatosAnuales!G$1),VLOOKUP($A62,DatosAnuales!$A$116:$L$227,DatosAnuales!G$1))</f>
        <v>191738449.99621236</v>
      </c>
      <c r="G62" s="20">
        <f>IF($B62=2015,VLOOKUP($A62,DatosAnuales!$A$4:$L$115,DatosAnuales!H$1),VLOOKUP($A62,DatosAnuales!$A$116:$L$227,DatosAnuales!H$1))</f>
        <v>59403736.299169958</v>
      </c>
      <c r="H62" s="20">
        <f>IF($B62=2015,VLOOKUP($A62,DatosAnuales!$A$4:$L$115,DatosAnuales!I$1),VLOOKUP($A62,DatosAnuales!$A$116:$L$227,DatosAnuales!I$1))</f>
        <v>43415882</v>
      </c>
      <c r="I62" s="20">
        <f>IF($B62=2015,VLOOKUP($A62,DatosAnuales!$A$4:$L$115,DatosAnuales!J$1),VLOOKUP($A62,DatosAnuales!$A$116:$L$227,DatosAnuales!J$1))</f>
        <v>758583</v>
      </c>
      <c r="J62" s="20">
        <f>IF($B62=2015,VLOOKUP($A62,DatosAnuales!$A$4:$L$115,DatosAnuales!K$1),VLOOKUP($A62,DatosAnuales!$A$116:$L$227,DatosAnuales!K$1))</f>
        <v>1464072</v>
      </c>
      <c r="K62" s="20">
        <f>IF($B62=2015,VLOOKUP($A62,DatosAnuales!$A$4:$L$115,DatosAnuales!L$1),VLOOKUP($A62,DatosAnuales!$A$116:$L$227,DatosAnuales!L$1))</f>
        <v>3034.1803495489803</v>
      </c>
    </row>
    <row r="63" spans="1:11" x14ac:dyDescent="0.3">
      <c r="A63">
        <v>127</v>
      </c>
      <c r="B63">
        <v>2016</v>
      </c>
      <c r="C63" s="20">
        <f>IF($B63=2015,VLOOKUP($A63,DatosAnuales!$A$4:$L$115,DatosAnuales!D$1),VLOOKUP($A63,DatosAnuales!$A$116:$L$227,DatosAnuales!D$1))</f>
        <v>5044632626.4028893</v>
      </c>
      <c r="D63" s="20">
        <f>IF($B63=2015,VLOOKUP($A63,DatosAnuales!$A$4:$L$115,DatosAnuales!E$1),VLOOKUP($A63,DatosAnuales!$A$116:$L$227,DatosAnuales!E$1))</f>
        <v>266922870.03636539</v>
      </c>
      <c r="E63" s="20">
        <f>IF($B63=2015,VLOOKUP($A63,DatosAnuales!$A$4:$L$115,DatosAnuales!F$1),VLOOKUP($A63,DatosAnuales!$A$116:$L$227,DatosAnuales!F$1))</f>
        <v>336898890.53912443</v>
      </c>
      <c r="F63" s="20">
        <f>IF($B63=2015,VLOOKUP($A63,DatosAnuales!$A$4:$L$115,DatosAnuales!G$1),VLOOKUP($A63,DatosAnuales!$A$116:$L$227,DatosAnuales!G$1))</f>
        <v>195090385.19625607</v>
      </c>
      <c r="G63" s="20">
        <f>IF($B63=2015,VLOOKUP($A63,DatosAnuales!$A$4:$L$115,DatosAnuales!H$1),VLOOKUP($A63,DatosAnuales!$A$116:$L$227,DatosAnuales!H$1))</f>
        <v>57919458.589593574</v>
      </c>
      <c r="H63" s="20">
        <f>IF($B63=2015,VLOOKUP($A63,DatosAnuales!$A$4:$L$115,DatosAnuales!I$1),VLOOKUP($A63,DatosAnuales!$A$116:$L$227,DatosAnuales!I$1))</f>
        <v>43388631</v>
      </c>
      <c r="I63" s="20">
        <f>IF($B63=2015,VLOOKUP($A63,DatosAnuales!$A$4:$L$115,DatosAnuales!J$1),VLOOKUP($A63,DatosAnuales!$A$116:$L$227,DatosAnuales!J$1))</f>
        <v>986047</v>
      </c>
      <c r="J63" s="20">
        <f>IF($B63=2015,VLOOKUP($A63,DatosAnuales!$A$4:$L$115,DatosAnuales!K$1),VLOOKUP($A63,DatosAnuales!$A$116:$L$227,DatosAnuales!K$1))</f>
        <v>1467728</v>
      </c>
      <c r="K63" s="20">
        <f>IF($B63=2015,VLOOKUP($A63,DatosAnuales!$A$4:$L$115,DatosAnuales!L$1),VLOOKUP($A63,DatosAnuales!$A$116:$L$227,DatosAnuales!L$1))</f>
        <v>2786.2505668835147</v>
      </c>
    </row>
    <row r="64" spans="1:11" x14ac:dyDescent="0.3">
      <c r="A64">
        <v>134</v>
      </c>
      <c r="B64">
        <v>2015</v>
      </c>
      <c r="C64" s="20">
        <f>IF($B64=2015,VLOOKUP($A64,DatosAnuales!$A$4:$L$115,DatosAnuales!D$1),VLOOKUP($A64,DatosAnuales!$A$116:$L$227,DatosAnuales!D$1))</f>
        <v>10276703280.151302</v>
      </c>
      <c r="D64" s="20">
        <f>IF($B64=2015,VLOOKUP($A64,DatosAnuales!$A$4:$L$115,DatosAnuales!E$1),VLOOKUP($A64,DatosAnuales!$A$116:$L$227,DatosAnuales!E$1))</f>
        <v>316152067.43234921</v>
      </c>
      <c r="E64" s="20">
        <f>IF($B64=2015,VLOOKUP($A64,DatosAnuales!$A$4:$L$115,DatosAnuales!F$1),VLOOKUP($A64,DatosAnuales!$A$116:$L$227,DatosAnuales!F$1))</f>
        <v>235359541.51954594</v>
      </c>
      <c r="F64" s="20">
        <f>IF($B64=2015,VLOOKUP($A64,DatosAnuales!$A$4:$L$115,DatosAnuales!G$1),VLOOKUP($A64,DatosAnuales!$A$116:$L$227,DatosAnuales!G$1))</f>
        <v>208473271.93711689</v>
      </c>
      <c r="G64" s="20">
        <f>IF($B64=2015,VLOOKUP($A64,DatosAnuales!$A$4:$L$115,DatosAnuales!H$1),VLOOKUP($A64,DatosAnuales!$A$116:$L$227,DatosAnuales!H$1))</f>
        <v>58637281.507479101</v>
      </c>
      <c r="H64" s="20">
        <f>IF($B64=2015,VLOOKUP($A64,DatosAnuales!$A$4:$L$115,DatosAnuales!I$1),VLOOKUP($A64,DatosAnuales!$A$116:$L$227,DatosAnuales!I$1))</f>
        <v>54641212</v>
      </c>
      <c r="I64" s="20">
        <f>IF($B64=2015,VLOOKUP($A64,DatosAnuales!$A$4:$L$115,DatosAnuales!J$1),VLOOKUP($A64,DatosAnuales!$A$116:$L$227,DatosAnuales!J$1))</f>
        <v>4298494</v>
      </c>
      <c r="J64" s="20">
        <f>IF($B64=2015,VLOOKUP($A64,DatosAnuales!$A$4:$L$115,DatosAnuales!K$1),VLOOKUP($A64,DatosAnuales!$A$116:$L$227,DatosAnuales!K$1))</f>
        <v>1812975</v>
      </c>
      <c r="K64" s="20">
        <f>IF($B64=2015,VLOOKUP($A64,DatosAnuales!$A$4:$L$115,DatosAnuales!L$1),VLOOKUP($A64,DatosAnuales!$A$116:$L$227,DatosAnuales!L$1))</f>
        <v>9231.5494637035208</v>
      </c>
    </row>
    <row r="65" spans="1:11" x14ac:dyDescent="0.3">
      <c r="A65">
        <v>134</v>
      </c>
      <c r="B65">
        <v>2016</v>
      </c>
      <c r="C65" s="20">
        <f>IF($B65=2015,VLOOKUP($A65,DatosAnuales!$A$4:$L$115,DatosAnuales!D$1),VLOOKUP($A65,DatosAnuales!$A$116:$L$227,DatosAnuales!D$1))</f>
        <v>10458362110.737547</v>
      </c>
      <c r="D65" s="20">
        <f>IF($B65=2015,VLOOKUP($A65,DatosAnuales!$A$4:$L$115,DatosAnuales!E$1),VLOOKUP($A65,DatosAnuales!$A$116:$L$227,DatosAnuales!E$1))</f>
        <v>322945478.3471061</v>
      </c>
      <c r="E65" s="20">
        <f>IF($B65=2015,VLOOKUP($A65,DatosAnuales!$A$4:$L$115,DatosAnuales!F$1),VLOOKUP($A65,DatosAnuales!$A$116:$L$227,DatosAnuales!F$1))</f>
        <v>248709829.97883713</v>
      </c>
      <c r="F65" s="20">
        <f>IF($B65=2015,VLOOKUP($A65,DatosAnuales!$A$4:$L$115,DatosAnuales!G$1),VLOOKUP($A65,DatosAnuales!$A$116:$L$227,DatosAnuales!G$1))</f>
        <v>205196295.41684687</v>
      </c>
      <c r="G65" s="20">
        <f>IF($B65=2015,VLOOKUP($A65,DatosAnuales!$A$4:$L$115,DatosAnuales!H$1),VLOOKUP($A65,DatosAnuales!$A$116:$L$227,DatosAnuales!H$1))</f>
        <v>57319693.78263168</v>
      </c>
      <c r="H65" s="20">
        <f>IF($B65=2015,VLOOKUP($A65,DatosAnuales!$A$4:$L$115,DatosAnuales!I$1),VLOOKUP($A65,DatosAnuales!$A$116:$L$227,DatosAnuales!I$1))</f>
        <v>54317937</v>
      </c>
      <c r="I65" s="20">
        <f>IF($B65=2015,VLOOKUP($A65,DatosAnuales!$A$4:$L$115,DatosAnuales!J$1),VLOOKUP($A65,DatosAnuales!$A$116:$L$227,DatosAnuales!J$1))</f>
        <v>3792322</v>
      </c>
      <c r="J65" s="20">
        <f>IF($B65=2015,VLOOKUP($A65,DatosAnuales!$A$4:$L$115,DatosAnuales!K$1),VLOOKUP($A65,DatosAnuales!$A$116:$L$227,DatosAnuales!K$1))</f>
        <v>1840754</v>
      </c>
      <c r="K65" s="20">
        <f>IF($B65=2015,VLOOKUP($A65,DatosAnuales!$A$4:$L$115,DatosAnuales!L$1),VLOOKUP($A65,DatosAnuales!$A$116:$L$227,DatosAnuales!L$1))</f>
        <v>9102.3286866701128</v>
      </c>
    </row>
    <row r="66" spans="1:11" x14ac:dyDescent="0.3">
      <c r="A66">
        <v>136</v>
      </c>
      <c r="B66">
        <v>2015</v>
      </c>
      <c r="C66" s="20">
        <f>IF($B66=2015,VLOOKUP($A66,DatosAnuales!$A$4:$L$115,DatosAnuales!D$1),VLOOKUP($A66,DatosAnuales!$A$116:$L$227,DatosAnuales!D$1))</f>
        <v>3603024499.4296741</v>
      </c>
      <c r="D66" s="20">
        <f>IF($B66=2015,VLOOKUP($A66,DatosAnuales!$A$4:$L$115,DatosAnuales!E$1),VLOOKUP($A66,DatosAnuales!$A$116:$L$227,DatosAnuales!E$1))</f>
        <v>22021260.883659888</v>
      </c>
      <c r="E66" s="20">
        <f>IF($B66=2015,VLOOKUP($A66,DatosAnuales!$A$4:$L$115,DatosAnuales!F$1),VLOOKUP($A66,DatosAnuales!$A$116:$L$227,DatosAnuales!F$1))</f>
        <v>69768834.070230559</v>
      </c>
      <c r="F66" s="20">
        <f>IF($B66=2015,VLOOKUP($A66,DatosAnuales!$A$4:$L$115,DatosAnuales!G$1),VLOOKUP($A66,DatosAnuales!$A$116:$L$227,DatosAnuales!G$1))</f>
        <v>45106469.212719679</v>
      </c>
      <c r="G66" s="20">
        <f>IF($B66=2015,VLOOKUP($A66,DatosAnuales!$A$4:$L$115,DatosAnuales!H$1),VLOOKUP($A66,DatosAnuales!$A$116:$L$227,DatosAnuales!H$1))</f>
        <v>46142580.081548624</v>
      </c>
      <c r="H66" s="20">
        <f>IF($B66=2015,VLOOKUP($A66,DatosAnuales!$A$4:$L$115,DatosAnuales!I$1),VLOOKUP($A66,DatosAnuales!$A$116:$L$227,DatosAnuales!I$1))</f>
        <v>13592363</v>
      </c>
      <c r="I66" s="20">
        <f>IF($B66=2015,VLOOKUP($A66,DatosAnuales!$A$4:$L$115,DatosAnuales!J$1),VLOOKUP($A66,DatosAnuales!$A$116:$L$227,DatosAnuales!J$1))</f>
        <v>405478</v>
      </c>
      <c r="J66" s="20">
        <f>IF($B66=2015,VLOOKUP($A66,DatosAnuales!$A$4:$L$115,DatosAnuales!K$1),VLOOKUP($A66,DatosAnuales!$A$116:$L$227,DatosAnuales!K$1))</f>
        <v>587614</v>
      </c>
      <c r="K66" s="20">
        <f>IF($B66=2015,VLOOKUP($A66,DatosAnuales!$A$4:$L$115,DatosAnuales!L$1),VLOOKUP($A66,DatosAnuales!$A$116:$L$227,DatosAnuales!L$1))</f>
        <v>2526.88034291849</v>
      </c>
    </row>
    <row r="67" spans="1:11" x14ac:dyDescent="0.3">
      <c r="A67">
        <v>136</v>
      </c>
      <c r="B67">
        <v>2016</v>
      </c>
      <c r="C67" s="20">
        <f>IF($B67=2015,VLOOKUP($A67,DatosAnuales!$A$4:$L$115,DatosAnuales!D$1),VLOOKUP($A67,DatosAnuales!$A$116:$L$227,DatosAnuales!D$1))</f>
        <v>3839455192.7314167</v>
      </c>
      <c r="D67" s="20">
        <f>IF($B67=2015,VLOOKUP($A67,DatosAnuales!$A$4:$L$115,DatosAnuales!E$1),VLOOKUP($A67,DatosAnuales!$A$116:$L$227,DatosAnuales!E$1))</f>
        <v>83388611.57585676</v>
      </c>
      <c r="E67" s="20">
        <f>IF($B67=2015,VLOOKUP($A67,DatosAnuales!$A$4:$L$115,DatosAnuales!F$1),VLOOKUP($A67,DatosAnuales!$A$116:$L$227,DatosAnuales!F$1))</f>
        <v>70246901.485169992</v>
      </c>
      <c r="F67" s="20">
        <f>IF($B67=2015,VLOOKUP($A67,DatosAnuales!$A$4:$L$115,DatosAnuales!G$1),VLOOKUP($A67,DatosAnuales!$A$116:$L$227,DatosAnuales!G$1))</f>
        <v>48505021.60183844</v>
      </c>
      <c r="G67" s="20">
        <f>IF($B67=2015,VLOOKUP($A67,DatosAnuales!$A$4:$L$115,DatosAnuales!H$1),VLOOKUP($A67,DatosAnuales!$A$116:$L$227,DatosAnuales!H$1))</f>
        <v>48049907.696366332</v>
      </c>
      <c r="H67" s="20">
        <f>IF($B67=2015,VLOOKUP($A67,DatosAnuales!$A$4:$L$115,DatosAnuales!I$1),VLOOKUP($A67,DatosAnuales!$A$116:$L$227,DatosAnuales!I$1))</f>
        <v>13621435</v>
      </c>
      <c r="I67" s="20">
        <f>IF($B67=2015,VLOOKUP($A67,DatosAnuales!$A$4:$L$115,DatosAnuales!J$1),VLOOKUP($A67,DatosAnuales!$A$116:$L$227,DatosAnuales!J$1))</f>
        <v>331452</v>
      </c>
      <c r="J67" s="20">
        <f>IF($B67=2015,VLOOKUP($A67,DatosAnuales!$A$4:$L$115,DatosAnuales!K$1),VLOOKUP($A67,DatosAnuales!$A$116:$L$227,DatosAnuales!K$1))</f>
        <v>587251</v>
      </c>
      <c r="K67" s="20">
        <f>IF($B67=2015,VLOOKUP($A67,DatosAnuales!$A$4:$L$115,DatosAnuales!L$1),VLOOKUP($A67,DatosAnuales!$A$116:$L$227,DatosAnuales!L$1))</f>
        <v>2483.028389368576</v>
      </c>
    </row>
    <row r="68" spans="1:11" x14ac:dyDescent="0.3">
      <c r="A68">
        <v>142</v>
      </c>
      <c r="B68">
        <v>2015</v>
      </c>
      <c r="C68" s="20">
        <f>IF($B68=2015,VLOOKUP($A68,DatosAnuales!$A$4:$L$115,DatosAnuales!D$1),VLOOKUP($A68,DatosAnuales!$A$116:$L$227,DatosAnuales!D$1))</f>
        <v>1842825704.505599</v>
      </c>
      <c r="D68" s="20">
        <f>IF($B68=2015,VLOOKUP($A68,DatosAnuales!$A$4:$L$115,DatosAnuales!E$1),VLOOKUP($A68,DatosAnuales!$A$116:$L$227,DatosAnuales!E$1))</f>
        <v>97644640.163096756</v>
      </c>
      <c r="E68" s="20">
        <f>IF($B68=2015,VLOOKUP($A68,DatosAnuales!$A$4:$L$115,DatosAnuales!F$1),VLOOKUP($A68,DatosAnuales!$A$116:$L$227,DatosAnuales!F$1))</f>
        <v>32242631.598118681</v>
      </c>
      <c r="F68" s="20">
        <f>IF($B68=2015,VLOOKUP($A68,DatosAnuales!$A$4:$L$115,DatosAnuales!G$1),VLOOKUP($A68,DatosAnuales!$A$116:$L$227,DatosAnuales!G$1))</f>
        <v>31900775.650601942</v>
      </c>
      <c r="G68" s="20">
        <f>IF($B68=2015,VLOOKUP($A68,DatosAnuales!$A$4:$L$115,DatosAnuales!H$1),VLOOKUP($A68,DatosAnuales!$A$116:$L$227,DatosAnuales!H$1))</f>
        <v>5292544.9738035649</v>
      </c>
      <c r="H68" s="20">
        <f>IF($B68=2015,VLOOKUP($A68,DatosAnuales!$A$4:$L$115,DatosAnuales!I$1),VLOOKUP($A68,DatosAnuales!$A$116:$L$227,DatosAnuales!I$1))</f>
        <v>10616310</v>
      </c>
      <c r="I68" s="20">
        <f>IF($B68=2015,VLOOKUP($A68,DatosAnuales!$A$4:$L$115,DatosAnuales!J$1),VLOOKUP($A68,DatosAnuales!$A$116:$L$227,DatosAnuales!J$1))</f>
        <v>168154</v>
      </c>
      <c r="J68" s="20">
        <f>IF($B68=2015,VLOOKUP($A68,DatosAnuales!$A$4:$L$115,DatosAnuales!K$1),VLOOKUP($A68,DatosAnuales!$A$116:$L$227,DatosAnuales!K$1))</f>
        <v>398601</v>
      </c>
      <c r="K68" s="20">
        <f>IF($B68=2015,VLOOKUP($A68,DatosAnuales!$A$4:$L$115,DatosAnuales!L$1),VLOOKUP($A68,DatosAnuales!$A$116:$L$227,DatosAnuales!L$1))</f>
        <v>3120.0541155278352</v>
      </c>
    </row>
    <row r="69" spans="1:11" x14ac:dyDescent="0.3">
      <c r="A69">
        <v>142</v>
      </c>
      <c r="B69">
        <v>2016</v>
      </c>
      <c r="C69" s="20">
        <f>IF($B69=2015,VLOOKUP($A69,DatosAnuales!$A$4:$L$115,DatosAnuales!D$1),VLOOKUP($A69,DatosAnuales!$A$116:$L$227,DatosAnuales!D$1))</f>
        <v>1900169005.4017367</v>
      </c>
      <c r="D69" s="20">
        <f>IF($B69=2015,VLOOKUP($A69,DatosAnuales!$A$4:$L$115,DatosAnuales!E$1),VLOOKUP($A69,DatosAnuales!$A$116:$L$227,DatosAnuales!E$1))</f>
        <v>100922923.13305233</v>
      </c>
      <c r="E69" s="20">
        <f>IF($B69=2015,VLOOKUP($A69,DatosAnuales!$A$4:$L$115,DatosAnuales!F$1),VLOOKUP($A69,DatosAnuales!$A$116:$L$227,DatosAnuales!F$1))</f>
        <v>37233620.310053647</v>
      </c>
      <c r="F69" s="20">
        <f>IF($B69=2015,VLOOKUP($A69,DatosAnuales!$A$4:$L$115,DatosAnuales!G$1),VLOOKUP($A69,DatosAnuales!$A$116:$L$227,DatosAnuales!G$1))</f>
        <v>31379169.583077565</v>
      </c>
      <c r="G69" s="20">
        <f>IF($B69=2015,VLOOKUP($A69,DatosAnuales!$A$4:$L$115,DatosAnuales!H$1),VLOOKUP($A69,DatosAnuales!$A$116:$L$227,DatosAnuales!H$1))</f>
        <v>6197196.7126109004</v>
      </c>
      <c r="H69" s="20">
        <f>IF($B69=2015,VLOOKUP($A69,DatosAnuales!$A$4:$L$115,DatosAnuales!I$1),VLOOKUP($A69,DatosAnuales!$A$116:$L$227,DatosAnuales!I$1))</f>
        <v>10529574</v>
      </c>
      <c r="I69" s="20">
        <f>IF($B69=2015,VLOOKUP($A69,DatosAnuales!$A$4:$L$115,DatosAnuales!J$1),VLOOKUP($A69,DatosAnuales!$A$116:$L$227,DatosAnuales!J$1))</f>
        <v>212791</v>
      </c>
      <c r="J69" s="20">
        <f>IF($B69=2015,VLOOKUP($A69,DatosAnuales!$A$4:$L$115,DatosAnuales!K$1),VLOOKUP($A69,DatosAnuales!$A$116:$L$227,DatosAnuales!K$1))</f>
        <v>402331</v>
      </c>
      <c r="K69" s="20">
        <f>IF($B69=2015,VLOOKUP($A69,DatosAnuales!$A$4:$L$115,DatosAnuales!L$1),VLOOKUP($A69,DatosAnuales!$A$116:$L$227,DatosAnuales!L$1))</f>
        <v>2768.7452379439292</v>
      </c>
    </row>
    <row r="70" spans="1:11" x14ac:dyDescent="0.3">
      <c r="A70">
        <v>144</v>
      </c>
      <c r="B70">
        <v>2015</v>
      </c>
      <c r="C70" s="20">
        <f>IF($B70=2015,VLOOKUP($A70,DatosAnuales!$A$4:$L$115,DatosAnuales!D$1),VLOOKUP($A70,DatosAnuales!$A$116:$L$227,DatosAnuales!D$1))</f>
        <v>3984772890.1771054</v>
      </c>
      <c r="D70" s="20">
        <f>IF($B70=2015,VLOOKUP($A70,DatosAnuales!$A$4:$L$115,DatosAnuales!E$1),VLOOKUP($A70,DatosAnuales!$A$116:$L$227,DatosAnuales!E$1))</f>
        <v>232982617.0022524</v>
      </c>
      <c r="E70" s="20">
        <f>IF($B70=2015,VLOOKUP($A70,DatosAnuales!$A$4:$L$115,DatosAnuales!F$1),VLOOKUP($A70,DatosAnuales!$A$116:$L$227,DatosAnuales!F$1))</f>
        <v>54189093.735491887</v>
      </c>
      <c r="F70" s="20">
        <f>IF($B70=2015,VLOOKUP($A70,DatosAnuales!$A$4:$L$115,DatosAnuales!G$1),VLOOKUP($A70,DatosAnuales!$A$116:$L$227,DatosAnuales!G$1))</f>
        <v>93355889.79903008</v>
      </c>
      <c r="G70" s="20">
        <f>IF($B70=2015,VLOOKUP($A70,DatosAnuales!$A$4:$L$115,DatosAnuales!H$1),VLOOKUP($A70,DatosAnuales!$A$116:$L$227,DatosAnuales!H$1))</f>
        <v>43021608.794468679</v>
      </c>
      <c r="H70" s="20">
        <f>IF($B70=2015,VLOOKUP($A70,DatosAnuales!$A$4:$L$115,DatosAnuales!I$1),VLOOKUP($A70,DatosAnuales!$A$116:$L$227,DatosAnuales!I$1))</f>
        <v>27820955</v>
      </c>
      <c r="I70" s="20">
        <f>IF($B70=2015,VLOOKUP($A70,DatosAnuales!$A$4:$L$115,DatosAnuales!J$1),VLOOKUP($A70,DatosAnuales!$A$116:$L$227,DatosAnuales!J$1))</f>
        <v>1212627</v>
      </c>
      <c r="J70" s="20">
        <f>IF($B70=2015,VLOOKUP($A70,DatosAnuales!$A$4:$L$115,DatosAnuales!K$1),VLOOKUP($A70,DatosAnuales!$A$116:$L$227,DatosAnuales!K$1))</f>
        <v>804330</v>
      </c>
      <c r="K70" s="20">
        <f>IF($B70=2015,VLOOKUP($A70,DatosAnuales!$A$4:$L$115,DatosAnuales!L$1),VLOOKUP($A70,DatosAnuales!$A$116:$L$227,DatosAnuales!L$1))</f>
        <v>4805.9913103342324</v>
      </c>
    </row>
    <row r="71" spans="1:11" x14ac:dyDescent="0.3">
      <c r="A71">
        <v>144</v>
      </c>
      <c r="B71">
        <v>2016</v>
      </c>
      <c r="C71" s="20">
        <f>IF($B71=2015,VLOOKUP($A71,DatosAnuales!$A$4:$L$115,DatosAnuales!D$1),VLOOKUP($A71,DatosAnuales!$A$116:$L$227,DatosAnuales!D$1))</f>
        <v>4028074793.7821555</v>
      </c>
      <c r="D71" s="20">
        <f>IF($B71=2015,VLOOKUP($A71,DatosAnuales!$A$4:$L$115,DatosAnuales!E$1),VLOOKUP($A71,DatosAnuales!$A$116:$L$227,DatosAnuales!E$1))</f>
        <v>223860547.3350583</v>
      </c>
      <c r="E71" s="20">
        <f>IF($B71=2015,VLOOKUP($A71,DatosAnuales!$A$4:$L$115,DatosAnuales!F$1),VLOOKUP($A71,DatosAnuales!$A$116:$L$227,DatosAnuales!F$1))</f>
        <v>41571182.417600833</v>
      </c>
      <c r="F71" s="20">
        <f>IF($B71=2015,VLOOKUP($A71,DatosAnuales!$A$4:$L$115,DatosAnuales!G$1),VLOOKUP($A71,DatosAnuales!$A$116:$L$227,DatosAnuales!G$1))</f>
        <v>106318614.32104038</v>
      </c>
      <c r="G71" s="20">
        <f>IF($B71=2015,VLOOKUP($A71,DatosAnuales!$A$4:$L$115,DatosAnuales!H$1),VLOOKUP($A71,DatosAnuales!$A$116:$L$227,DatosAnuales!H$1))</f>
        <v>40442670.321214594</v>
      </c>
      <c r="H71" s="20">
        <f>IF($B71=2015,VLOOKUP($A71,DatosAnuales!$A$4:$L$115,DatosAnuales!I$1),VLOOKUP($A71,DatosAnuales!$A$116:$L$227,DatosAnuales!I$1))</f>
        <v>28058383</v>
      </c>
      <c r="I71" s="20">
        <f>IF($B71=2015,VLOOKUP($A71,DatosAnuales!$A$4:$L$115,DatosAnuales!J$1),VLOOKUP($A71,DatosAnuales!$A$116:$L$227,DatosAnuales!J$1))</f>
        <v>1423889</v>
      </c>
      <c r="J71" s="20">
        <f>IF($B71=2015,VLOOKUP($A71,DatosAnuales!$A$4:$L$115,DatosAnuales!K$1),VLOOKUP($A71,DatosAnuales!$A$116:$L$227,DatosAnuales!K$1))</f>
        <v>812993</v>
      </c>
      <c r="K71" s="20">
        <f>IF($B71=2015,VLOOKUP($A71,DatosAnuales!$A$4:$L$115,DatosAnuales!L$1),VLOOKUP($A71,DatosAnuales!$A$116:$L$227,DatosAnuales!L$1))</f>
        <v>4944.5868123971859</v>
      </c>
    </row>
    <row r="72" spans="1:11" x14ac:dyDescent="0.3">
      <c r="A72">
        <v>145</v>
      </c>
      <c r="B72">
        <v>2015</v>
      </c>
      <c r="C72" s="20">
        <f>IF($B72=2015,VLOOKUP($A72,DatosAnuales!$A$4:$L$115,DatosAnuales!D$1),VLOOKUP($A72,DatosAnuales!$A$116:$L$227,DatosAnuales!D$1))</f>
        <v>4454044460.2197456</v>
      </c>
      <c r="D72" s="20">
        <f>IF($B72=2015,VLOOKUP($A72,DatosAnuales!$A$4:$L$115,DatosAnuales!E$1),VLOOKUP($A72,DatosAnuales!$A$116:$L$227,DatosAnuales!E$1))</f>
        <v>306827646.7033639</v>
      </c>
      <c r="E72" s="20">
        <f>IF($B72=2015,VLOOKUP($A72,DatosAnuales!$A$4:$L$115,DatosAnuales!F$1),VLOOKUP($A72,DatosAnuales!$A$116:$L$227,DatosAnuales!F$1))</f>
        <v>161334559.61319685</v>
      </c>
      <c r="F72" s="20">
        <f>IF($B72=2015,VLOOKUP($A72,DatosAnuales!$A$4:$L$115,DatosAnuales!G$1),VLOOKUP($A72,DatosAnuales!$A$116:$L$227,DatosAnuales!G$1))</f>
        <v>93121767.531729922</v>
      </c>
      <c r="G72" s="20">
        <f>IF($B72=2015,VLOOKUP($A72,DatosAnuales!$A$4:$L$115,DatosAnuales!H$1),VLOOKUP($A72,DatosAnuales!$A$116:$L$227,DatosAnuales!H$1))</f>
        <v>87466439.08456704</v>
      </c>
      <c r="H72" s="20">
        <f>IF($B72=2015,VLOOKUP($A72,DatosAnuales!$A$4:$L$115,DatosAnuales!I$1),VLOOKUP($A72,DatosAnuales!$A$116:$L$227,DatosAnuales!I$1))</f>
        <v>28699558</v>
      </c>
      <c r="I72" s="20">
        <f>IF($B72=2015,VLOOKUP($A72,DatosAnuales!$A$4:$L$115,DatosAnuales!J$1),VLOOKUP($A72,DatosAnuales!$A$116:$L$227,DatosAnuales!J$1))</f>
        <v>1761473</v>
      </c>
      <c r="J72" s="20">
        <f>IF($B72=2015,VLOOKUP($A72,DatosAnuales!$A$4:$L$115,DatosAnuales!K$1),VLOOKUP($A72,DatosAnuales!$A$116:$L$227,DatosAnuales!K$1))</f>
        <v>1423809</v>
      </c>
      <c r="K72" s="20">
        <f>IF($B72=2015,VLOOKUP($A72,DatosAnuales!$A$4:$L$115,DatosAnuales!L$1),VLOOKUP($A72,DatosAnuales!$A$116:$L$227,DatosAnuales!L$1))</f>
        <v>5450.1210441346675</v>
      </c>
    </row>
    <row r="73" spans="1:11" x14ac:dyDescent="0.3">
      <c r="A73">
        <v>145</v>
      </c>
      <c r="B73">
        <v>2016</v>
      </c>
      <c r="C73" s="20">
        <f>IF($B73=2015,VLOOKUP($A73,DatosAnuales!$A$4:$L$115,DatosAnuales!D$1),VLOOKUP($A73,DatosAnuales!$A$116:$L$227,DatosAnuales!D$1))</f>
        <v>4606451703.8720818</v>
      </c>
      <c r="D73" s="20">
        <f>IF($B73=2015,VLOOKUP($A73,DatosAnuales!$A$4:$L$115,DatosAnuales!E$1),VLOOKUP($A73,DatosAnuales!$A$116:$L$227,DatosAnuales!E$1))</f>
        <v>306860019.30754685</v>
      </c>
      <c r="E73" s="20">
        <f>IF($B73=2015,VLOOKUP($A73,DatosAnuales!$A$4:$L$115,DatosAnuales!F$1),VLOOKUP($A73,DatosAnuales!$A$116:$L$227,DatosAnuales!F$1))</f>
        <v>151603031.56707248</v>
      </c>
      <c r="F73" s="20">
        <f>IF($B73=2015,VLOOKUP($A73,DatosAnuales!$A$4:$L$115,DatosAnuales!G$1),VLOOKUP($A73,DatosAnuales!$A$116:$L$227,DatosAnuales!G$1))</f>
        <v>99730347.199070528</v>
      </c>
      <c r="G73" s="20">
        <f>IF($B73=2015,VLOOKUP($A73,DatosAnuales!$A$4:$L$115,DatosAnuales!H$1),VLOOKUP($A73,DatosAnuales!$A$116:$L$227,DatosAnuales!H$1))</f>
        <v>89157946.112461686</v>
      </c>
      <c r="H73" s="20">
        <f>IF($B73=2015,VLOOKUP($A73,DatosAnuales!$A$4:$L$115,DatosAnuales!I$1),VLOOKUP($A73,DatosAnuales!$A$116:$L$227,DatosAnuales!I$1))</f>
        <v>28800915</v>
      </c>
      <c r="I73" s="20">
        <f>IF($B73=2015,VLOOKUP($A73,DatosAnuales!$A$4:$L$115,DatosAnuales!J$1),VLOOKUP($A73,DatosAnuales!$A$116:$L$227,DatosAnuales!J$1))</f>
        <v>1463176</v>
      </c>
      <c r="J73" s="20">
        <f>IF($B73=2015,VLOOKUP($A73,DatosAnuales!$A$4:$L$115,DatosAnuales!K$1),VLOOKUP($A73,DatosAnuales!$A$116:$L$227,DatosAnuales!K$1))</f>
        <v>1442014</v>
      </c>
      <c r="K73" s="20">
        <f>IF($B73=2015,VLOOKUP($A73,DatosAnuales!$A$4:$L$115,DatosAnuales!L$1),VLOOKUP($A73,DatosAnuales!$A$116:$L$227,DatosAnuales!L$1))</f>
        <v>5453.8125684610122</v>
      </c>
    </row>
    <row r="74" spans="1:11" x14ac:dyDescent="0.3">
      <c r="A74">
        <v>147</v>
      </c>
      <c r="B74">
        <v>2015</v>
      </c>
      <c r="C74" s="20">
        <f>IF($B74=2015,VLOOKUP($A74,DatosAnuales!$A$4:$L$115,DatosAnuales!D$1),VLOOKUP($A74,DatosAnuales!$A$116:$L$227,DatosAnuales!D$1))</f>
        <v>1972907131.8335352</v>
      </c>
      <c r="D74" s="20">
        <f>IF($B74=2015,VLOOKUP($A74,DatosAnuales!$A$4:$L$115,DatosAnuales!E$1),VLOOKUP($A74,DatosAnuales!$A$116:$L$227,DatosAnuales!E$1))</f>
        <v>82603958.999212429</v>
      </c>
      <c r="E74" s="20">
        <f>IF($B74=2015,VLOOKUP($A74,DatosAnuales!$A$4:$L$115,DatosAnuales!F$1),VLOOKUP($A74,DatosAnuales!$A$116:$L$227,DatosAnuales!F$1))</f>
        <v>24659039.805854082</v>
      </c>
      <c r="F74" s="20">
        <f>IF($B74=2015,VLOOKUP($A74,DatosAnuales!$A$4:$L$115,DatosAnuales!G$1),VLOOKUP($A74,DatosAnuales!$A$116:$L$227,DatosAnuales!G$1))</f>
        <v>22649902.431180626</v>
      </c>
      <c r="G74" s="20">
        <f>IF($B74=2015,VLOOKUP($A74,DatosAnuales!$A$4:$L$115,DatosAnuales!H$1),VLOOKUP($A74,DatosAnuales!$A$116:$L$227,DatosAnuales!H$1))</f>
        <v>25266107.91681084</v>
      </c>
      <c r="H74" s="20">
        <f>IF($B74=2015,VLOOKUP($A74,DatosAnuales!$A$4:$L$115,DatosAnuales!I$1),VLOOKUP($A74,DatosAnuales!$A$116:$L$227,DatosAnuales!I$1))</f>
        <v>8986070</v>
      </c>
      <c r="I74" s="20">
        <f>IF($B74=2015,VLOOKUP($A74,DatosAnuales!$A$4:$L$115,DatosAnuales!J$1),VLOOKUP($A74,DatosAnuales!$A$116:$L$227,DatosAnuales!J$1))</f>
        <v>672518</v>
      </c>
      <c r="J74" s="20">
        <f>IF($B74=2015,VLOOKUP($A74,DatosAnuales!$A$4:$L$115,DatosAnuales!K$1),VLOOKUP($A74,DatosAnuales!$A$116:$L$227,DatosAnuales!K$1))</f>
        <v>514899</v>
      </c>
      <c r="K74" s="20">
        <f>IF($B74=2015,VLOOKUP($A74,DatosAnuales!$A$4:$L$115,DatosAnuales!L$1),VLOOKUP($A74,DatosAnuales!$A$116:$L$227,DatosAnuales!L$1))</f>
        <v>1553.0656475810042</v>
      </c>
    </row>
    <row r="75" spans="1:11" x14ac:dyDescent="0.3">
      <c r="A75">
        <v>147</v>
      </c>
      <c r="B75">
        <v>2016</v>
      </c>
      <c r="C75" s="20">
        <f>IF($B75=2015,VLOOKUP($A75,DatosAnuales!$A$4:$L$115,DatosAnuales!D$1),VLOOKUP($A75,DatosAnuales!$A$116:$L$227,DatosAnuales!D$1))</f>
        <v>2020733269.5021374</v>
      </c>
      <c r="D75" s="20">
        <f>IF($B75=2015,VLOOKUP($A75,DatosAnuales!$A$4:$L$115,DatosAnuales!E$1),VLOOKUP($A75,DatosAnuales!$A$116:$L$227,DatosAnuales!E$1))</f>
        <v>81810313.321881682</v>
      </c>
      <c r="E75" s="20">
        <f>IF($B75=2015,VLOOKUP($A75,DatosAnuales!$A$4:$L$115,DatosAnuales!F$1),VLOOKUP($A75,DatosAnuales!$A$116:$L$227,DatosAnuales!F$1))</f>
        <v>23835203.947825611</v>
      </c>
      <c r="F75" s="20">
        <f>IF($B75=2015,VLOOKUP($A75,DatosAnuales!$A$4:$L$115,DatosAnuales!G$1),VLOOKUP($A75,DatosAnuales!$A$116:$L$227,DatosAnuales!G$1))</f>
        <v>20639013.835280858</v>
      </c>
      <c r="G75" s="20">
        <f>IF($B75=2015,VLOOKUP($A75,DatosAnuales!$A$4:$L$115,DatosAnuales!H$1),VLOOKUP($A75,DatosAnuales!$A$116:$L$227,DatosAnuales!H$1))</f>
        <v>30467868.981618986</v>
      </c>
      <c r="H75" s="20">
        <f>IF($B75=2015,VLOOKUP($A75,DatosAnuales!$A$4:$L$115,DatosAnuales!I$1),VLOOKUP($A75,DatosAnuales!$A$116:$L$227,DatosAnuales!I$1))</f>
        <v>8951524</v>
      </c>
      <c r="I75" s="20">
        <f>IF($B75=2015,VLOOKUP($A75,DatosAnuales!$A$4:$L$115,DatosAnuales!J$1),VLOOKUP($A75,DatosAnuales!$A$116:$L$227,DatosAnuales!J$1))</f>
        <v>634914</v>
      </c>
      <c r="J75" s="20">
        <f>IF($B75=2015,VLOOKUP($A75,DatosAnuales!$A$4:$L$115,DatosAnuales!K$1),VLOOKUP($A75,DatosAnuales!$A$116:$L$227,DatosAnuales!K$1))</f>
        <v>518639</v>
      </c>
      <c r="K75" s="20">
        <f>IF($B75=2015,VLOOKUP($A75,DatosAnuales!$A$4:$L$115,DatosAnuales!L$1),VLOOKUP($A75,DatosAnuales!$A$116:$L$227,DatosAnuales!L$1))</f>
        <v>1482.313326001748</v>
      </c>
    </row>
    <row r="76" spans="1:11" x14ac:dyDescent="0.3">
      <c r="A76">
        <v>148</v>
      </c>
      <c r="B76">
        <v>2015</v>
      </c>
      <c r="C76" s="20">
        <f>IF($B76=2015,VLOOKUP($A76,DatosAnuales!$A$4:$L$115,DatosAnuales!D$1),VLOOKUP($A76,DatosAnuales!$A$116:$L$227,DatosAnuales!D$1))</f>
        <v>2458538634.5013032</v>
      </c>
      <c r="D76" s="20">
        <f>IF($B76=2015,VLOOKUP($A76,DatosAnuales!$A$4:$L$115,DatosAnuales!E$1),VLOOKUP($A76,DatosAnuales!$A$116:$L$227,DatosAnuales!E$1))</f>
        <v>145335887.3919436</v>
      </c>
      <c r="E76" s="20">
        <f>IF($B76=2015,VLOOKUP($A76,DatosAnuales!$A$4:$L$115,DatosAnuales!F$1),VLOOKUP($A76,DatosAnuales!$A$116:$L$227,DatosAnuales!F$1))</f>
        <v>57342196.895877071</v>
      </c>
      <c r="F76" s="20">
        <f>IF($B76=2015,VLOOKUP($A76,DatosAnuales!$A$4:$L$115,DatosAnuales!G$1),VLOOKUP($A76,DatosAnuales!$A$116:$L$227,DatosAnuales!G$1))</f>
        <v>67586679.371218711</v>
      </c>
      <c r="G76" s="20">
        <f>IF($B76=2015,VLOOKUP($A76,DatosAnuales!$A$4:$L$115,DatosAnuales!H$1),VLOOKUP($A76,DatosAnuales!$A$116:$L$227,DatosAnuales!H$1))</f>
        <v>23311099.613125298</v>
      </c>
      <c r="H76" s="20">
        <f>IF($B76=2015,VLOOKUP($A76,DatosAnuales!$A$4:$L$115,DatosAnuales!I$1),VLOOKUP($A76,DatosAnuales!$A$116:$L$227,DatosAnuales!I$1))</f>
        <v>17905328</v>
      </c>
      <c r="I76" s="20">
        <f>IF($B76=2015,VLOOKUP($A76,DatosAnuales!$A$4:$L$115,DatosAnuales!J$1),VLOOKUP($A76,DatosAnuales!$A$116:$L$227,DatosAnuales!J$1))</f>
        <v>629631</v>
      </c>
      <c r="J76" s="20">
        <f>IF($B76=2015,VLOOKUP($A76,DatosAnuales!$A$4:$L$115,DatosAnuales!K$1),VLOOKUP($A76,DatosAnuales!$A$116:$L$227,DatosAnuales!K$1))</f>
        <v>544111</v>
      </c>
      <c r="K76" s="20">
        <f>IF($B76=2015,VLOOKUP($A76,DatosAnuales!$A$4:$L$115,DatosAnuales!L$1),VLOOKUP($A76,DatosAnuales!$A$116:$L$227,DatosAnuales!L$1))</f>
        <v>3948.8452208790295</v>
      </c>
    </row>
    <row r="77" spans="1:11" x14ac:dyDescent="0.3">
      <c r="A77">
        <v>148</v>
      </c>
      <c r="B77">
        <v>2016</v>
      </c>
      <c r="C77" s="20">
        <f>IF($B77=2015,VLOOKUP($A77,DatosAnuales!$A$4:$L$115,DatosAnuales!D$1),VLOOKUP($A77,DatosAnuales!$A$116:$L$227,DatosAnuales!D$1))</f>
        <v>2393490646.3611913</v>
      </c>
      <c r="D77" s="20">
        <f>IF($B77=2015,VLOOKUP($A77,DatosAnuales!$A$4:$L$115,DatosAnuales!E$1),VLOOKUP($A77,DatosAnuales!$A$116:$L$227,DatosAnuales!E$1))</f>
        <v>137930137.03392249</v>
      </c>
      <c r="E77" s="20">
        <f>IF($B77=2015,VLOOKUP($A77,DatosAnuales!$A$4:$L$115,DatosAnuales!F$1),VLOOKUP($A77,DatosAnuales!$A$116:$L$227,DatosAnuales!F$1))</f>
        <v>58323454.336495154</v>
      </c>
      <c r="F77" s="20">
        <f>IF($B77=2015,VLOOKUP($A77,DatosAnuales!$A$4:$L$115,DatosAnuales!G$1),VLOOKUP($A77,DatosAnuales!$A$116:$L$227,DatosAnuales!G$1))</f>
        <v>77326628.044571564</v>
      </c>
      <c r="G77" s="20">
        <f>IF($B77=2015,VLOOKUP($A77,DatosAnuales!$A$4:$L$115,DatosAnuales!H$1),VLOOKUP($A77,DatosAnuales!$A$116:$L$227,DatosAnuales!H$1))</f>
        <v>23066605.293654408</v>
      </c>
      <c r="H77" s="20">
        <f>IF($B77=2015,VLOOKUP($A77,DatosAnuales!$A$4:$L$115,DatosAnuales!I$1),VLOOKUP($A77,DatosAnuales!$A$116:$L$227,DatosAnuales!I$1))</f>
        <v>18284543</v>
      </c>
      <c r="I77" s="20">
        <f>IF($B77=2015,VLOOKUP($A77,DatosAnuales!$A$4:$L$115,DatosAnuales!J$1),VLOOKUP($A77,DatosAnuales!$A$116:$L$227,DatosAnuales!J$1))</f>
        <v>862430</v>
      </c>
      <c r="J77" s="20">
        <f>IF($B77=2015,VLOOKUP($A77,DatosAnuales!$A$4:$L$115,DatosAnuales!K$1),VLOOKUP($A77,DatosAnuales!$A$116:$L$227,DatosAnuales!K$1))</f>
        <v>547143</v>
      </c>
      <c r="K77" s="20">
        <f>IF($B77=2015,VLOOKUP($A77,DatosAnuales!$A$4:$L$115,DatosAnuales!L$1),VLOOKUP($A77,DatosAnuales!$A$116:$L$227,DatosAnuales!L$1))</f>
        <v>3891.500541839484</v>
      </c>
    </row>
    <row r="78" spans="1:11" x14ac:dyDescent="0.3">
      <c r="A78">
        <v>149</v>
      </c>
      <c r="B78">
        <v>2015</v>
      </c>
      <c r="C78" s="20">
        <f>IF($B78=2015,VLOOKUP($A78,DatosAnuales!$A$4:$L$115,DatosAnuales!D$1),VLOOKUP($A78,DatosAnuales!$A$116:$L$227,DatosAnuales!D$1))</f>
        <v>8887746368.6712494</v>
      </c>
      <c r="D78" s="20">
        <f>IF($B78=2015,VLOOKUP($A78,DatosAnuales!$A$4:$L$115,DatosAnuales!E$1),VLOOKUP($A78,DatosAnuales!$A$116:$L$227,DatosAnuales!E$1))</f>
        <v>361812400.8464669</v>
      </c>
      <c r="E78" s="20">
        <f>IF($B78=2015,VLOOKUP($A78,DatosAnuales!$A$4:$L$115,DatosAnuales!F$1),VLOOKUP($A78,DatosAnuales!$A$116:$L$227,DatosAnuales!F$1))</f>
        <v>490407659.60274565</v>
      </c>
      <c r="F78" s="20">
        <f>IF($B78=2015,VLOOKUP($A78,DatosAnuales!$A$4:$L$115,DatosAnuales!G$1),VLOOKUP($A78,DatosAnuales!$A$116:$L$227,DatosAnuales!G$1))</f>
        <v>164244095.9408049</v>
      </c>
      <c r="G78" s="20">
        <f>IF($B78=2015,VLOOKUP($A78,DatosAnuales!$A$4:$L$115,DatosAnuales!H$1),VLOOKUP($A78,DatosAnuales!$A$116:$L$227,DatosAnuales!H$1))</f>
        <v>179550799.5792937</v>
      </c>
      <c r="H78" s="20">
        <f>IF($B78=2015,VLOOKUP($A78,DatosAnuales!$A$4:$L$115,DatosAnuales!I$1),VLOOKUP($A78,DatosAnuales!$A$116:$L$227,DatosAnuales!I$1))</f>
        <v>41724463</v>
      </c>
      <c r="I78" s="20">
        <f>IF($B78=2015,VLOOKUP($A78,DatosAnuales!$A$4:$L$115,DatosAnuales!J$1),VLOOKUP($A78,DatosAnuales!$A$116:$L$227,DatosAnuales!J$1))</f>
        <v>1115712</v>
      </c>
      <c r="J78" s="20">
        <f>IF($B78=2015,VLOOKUP($A78,DatosAnuales!$A$4:$L$115,DatosAnuales!K$1),VLOOKUP($A78,DatosAnuales!$A$116:$L$227,DatosAnuales!K$1))</f>
        <v>2216274</v>
      </c>
      <c r="K78" s="20">
        <f>IF($B78=2015,VLOOKUP($A78,DatosAnuales!$A$4:$L$115,DatosAnuales!L$1),VLOOKUP($A78,DatosAnuales!$A$116:$L$227,DatosAnuales!L$1))</f>
        <v>8876.1841456385773</v>
      </c>
    </row>
    <row r="79" spans="1:11" x14ac:dyDescent="0.3">
      <c r="A79">
        <v>149</v>
      </c>
      <c r="B79">
        <v>2016</v>
      </c>
      <c r="C79" s="20">
        <f>IF($B79=2015,VLOOKUP($A79,DatosAnuales!$A$4:$L$115,DatosAnuales!D$1),VLOOKUP($A79,DatosAnuales!$A$116:$L$227,DatosAnuales!D$1))</f>
        <v>9249000647.1062965</v>
      </c>
      <c r="D79" s="20">
        <f>IF($B79=2015,VLOOKUP($A79,DatosAnuales!$A$4:$L$115,DatosAnuales!E$1),VLOOKUP($A79,DatosAnuales!$A$116:$L$227,DatosAnuales!E$1))</f>
        <v>353619873.87478507</v>
      </c>
      <c r="E79" s="20">
        <f>IF($B79=2015,VLOOKUP($A79,DatosAnuales!$A$4:$L$115,DatosAnuales!F$1),VLOOKUP($A79,DatosAnuales!$A$116:$L$227,DatosAnuales!F$1))</f>
        <v>421603790.81259543</v>
      </c>
      <c r="F79" s="20">
        <f>IF($B79=2015,VLOOKUP($A79,DatosAnuales!$A$4:$L$115,DatosAnuales!G$1),VLOOKUP($A79,DatosAnuales!$A$116:$L$227,DatosAnuales!G$1))</f>
        <v>175388816.48564535</v>
      </c>
      <c r="G79" s="20">
        <f>IF($B79=2015,VLOOKUP($A79,DatosAnuales!$A$4:$L$115,DatosAnuales!H$1),VLOOKUP($A79,DatosAnuales!$A$116:$L$227,DatosAnuales!H$1))</f>
        <v>166934844.62195221</v>
      </c>
      <c r="H79" s="20">
        <f>IF($B79=2015,VLOOKUP($A79,DatosAnuales!$A$4:$L$115,DatosAnuales!I$1),VLOOKUP($A79,DatosAnuales!$A$116:$L$227,DatosAnuales!I$1))</f>
        <v>41589210</v>
      </c>
      <c r="I79" s="20">
        <f>IF($B79=2015,VLOOKUP($A79,DatosAnuales!$A$4:$L$115,DatosAnuales!J$1),VLOOKUP($A79,DatosAnuales!$A$116:$L$227,DatosAnuales!J$1))</f>
        <v>1039645</v>
      </c>
      <c r="J79" s="20">
        <f>IF($B79=2015,VLOOKUP($A79,DatosAnuales!$A$4:$L$115,DatosAnuales!K$1),VLOOKUP($A79,DatosAnuales!$A$116:$L$227,DatosAnuales!K$1))</f>
        <v>2227065</v>
      </c>
      <c r="K79" s="20">
        <f>IF($B79=2015,VLOOKUP($A79,DatosAnuales!$A$4:$L$115,DatosAnuales!L$1),VLOOKUP($A79,DatosAnuales!$A$116:$L$227,DatosAnuales!L$1))</f>
        <v>9498.2220373599139</v>
      </c>
    </row>
    <row r="80" spans="1:11" x14ac:dyDescent="0.3">
      <c r="A80">
        <v>152</v>
      </c>
      <c r="B80">
        <v>2015</v>
      </c>
      <c r="C80" s="20">
        <f>IF($B80=2015,VLOOKUP($A80,DatosAnuales!$A$4:$L$115,DatosAnuales!D$1),VLOOKUP($A80,DatosAnuales!$A$116:$L$227,DatosAnuales!D$1))</f>
        <v>291011752.94649643</v>
      </c>
      <c r="D80" s="20">
        <f>IF($B80=2015,VLOOKUP($A80,DatosAnuales!$A$4:$L$115,DatosAnuales!E$1),VLOOKUP($A80,DatosAnuales!$A$116:$L$227,DatosAnuales!E$1))</f>
        <v>11554511.192431826</v>
      </c>
      <c r="E80" s="20">
        <f>IF($B80=2015,VLOOKUP($A80,DatosAnuales!$A$4:$L$115,DatosAnuales!F$1),VLOOKUP($A80,DatosAnuales!$A$116:$L$227,DatosAnuales!F$1))</f>
        <v>14382231.334597386</v>
      </c>
      <c r="F80" s="20">
        <f>IF($B80=2015,VLOOKUP($A80,DatosAnuales!$A$4:$L$115,DatosAnuales!G$1),VLOOKUP($A80,DatosAnuales!$A$116:$L$227,DatosAnuales!G$1))</f>
        <v>16443032.040213175</v>
      </c>
      <c r="G80" s="20">
        <f>IF($B80=2015,VLOOKUP($A80,DatosAnuales!$A$4:$L$115,DatosAnuales!H$1),VLOOKUP($A80,DatosAnuales!$A$116:$L$227,DatosAnuales!H$1))</f>
        <v>19335774.66799812</v>
      </c>
      <c r="H80" s="20">
        <f>IF($B80=2015,VLOOKUP($A80,DatosAnuales!$A$4:$L$115,DatosAnuales!I$1),VLOOKUP($A80,DatosAnuales!$A$116:$L$227,DatosAnuales!I$1))</f>
        <v>1631351</v>
      </c>
      <c r="I80" s="20">
        <f>IF($B80=2015,VLOOKUP($A80,DatosAnuales!$A$4:$L$115,DatosAnuales!J$1),VLOOKUP($A80,DatosAnuales!$A$116:$L$227,DatosAnuales!J$1))</f>
        <v>62638</v>
      </c>
      <c r="J80" s="20">
        <f>IF($B80=2015,VLOOKUP($A80,DatosAnuales!$A$4:$L$115,DatosAnuales!K$1),VLOOKUP($A80,DatosAnuales!$A$116:$L$227,DatosAnuales!K$1))</f>
        <v>72871</v>
      </c>
      <c r="K80" s="20">
        <f>IF($B80=2015,VLOOKUP($A80,DatosAnuales!$A$4:$L$115,DatosAnuales!L$1),VLOOKUP($A80,DatosAnuales!$A$116:$L$227,DatosAnuales!L$1))</f>
        <v>396</v>
      </c>
    </row>
    <row r="81" spans="1:11" x14ac:dyDescent="0.3">
      <c r="A81">
        <v>152</v>
      </c>
      <c r="B81">
        <v>2016</v>
      </c>
      <c r="C81" s="20">
        <f>IF($B81=2015,VLOOKUP($A81,DatosAnuales!$A$4:$L$115,DatosAnuales!D$1),VLOOKUP($A81,DatosAnuales!$A$116:$L$227,DatosAnuales!D$1))</f>
        <v>270218743.78210825</v>
      </c>
      <c r="D81" s="20">
        <f>IF($B81=2015,VLOOKUP($A81,DatosAnuales!$A$4:$L$115,DatosAnuales!E$1),VLOOKUP($A81,DatosAnuales!$A$116:$L$227,DatosAnuales!E$1))</f>
        <v>9841043.4095300697</v>
      </c>
      <c r="E81" s="20">
        <f>IF($B81=2015,VLOOKUP($A81,DatosAnuales!$A$4:$L$115,DatosAnuales!F$1),VLOOKUP($A81,DatosAnuales!$A$116:$L$227,DatosAnuales!F$1))</f>
        <v>16262002.368438857</v>
      </c>
      <c r="F81" s="20">
        <f>IF($B81=2015,VLOOKUP($A81,DatosAnuales!$A$4:$L$115,DatosAnuales!G$1),VLOOKUP($A81,DatosAnuales!$A$116:$L$227,DatosAnuales!G$1))</f>
        <v>19055906.660731364</v>
      </c>
      <c r="G81" s="20">
        <f>IF($B81=2015,VLOOKUP($A81,DatosAnuales!$A$4:$L$115,DatosAnuales!H$1),VLOOKUP($A81,DatosAnuales!$A$116:$L$227,DatosAnuales!H$1))</f>
        <v>18924435.358128104</v>
      </c>
      <c r="H81" s="20">
        <f>IF($B81=2015,VLOOKUP($A81,DatosAnuales!$A$4:$L$115,DatosAnuales!I$1),VLOOKUP($A81,DatosAnuales!$A$116:$L$227,DatosAnuales!I$1))</f>
        <v>1601861</v>
      </c>
      <c r="I81" s="20">
        <f>IF($B81=2015,VLOOKUP($A81,DatosAnuales!$A$4:$L$115,DatosAnuales!J$1),VLOOKUP($A81,DatosAnuales!$A$116:$L$227,DatosAnuales!J$1))</f>
        <v>55049</v>
      </c>
      <c r="J81" s="20">
        <f>IF($B81=2015,VLOOKUP($A81,DatosAnuales!$A$4:$L$115,DatosAnuales!K$1),VLOOKUP($A81,DatosAnuales!$A$116:$L$227,DatosAnuales!K$1))</f>
        <v>73116</v>
      </c>
      <c r="K81" s="20">
        <f>IF($B81=2015,VLOOKUP($A81,DatosAnuales!$A$4:$L$115,DatosAnuales!L$1),VLOOKUP($A81,DatosAnuales!$A$116:$L$227,DatosAnuales!L$1))</f>
        <v>400</v>
      </c>
    </row>
    <row r="82" spans="1:11" x14ac:dyDescent="0.3">
      <c r="A82">
        <v>161</v>
      </c>
      <c r="B82">
        <v>2015</v>
      </c>
      <c r="C82" s="20">
        <f>IF($B82=2015,VLOOKUP($A82,DatosAnuales!$A$4:$L$115,DatosAnuales!D$1),VLOOKUP($A82,DatosAnuales!$A$116:$L$227,DatosAnuales!D$1))</f>
        <v>20156026361.481895</v>
      </c>
      <c r="D82" s="20">
        <f>IF($B82=2015,VLOOKUP($A82,DatosAnuales!$A$4:$L$115,DatosAnuales!E$1),VLOOKUP($A82,DatosAnuales!$A$116:$L$227,DatosAnuales!E$1))</f>
        <v>1242196606.2160461</v>
      </c>
      <c r="E82" s="20">
        <f>IF($B82=2015,VLOOKUP($A82,DatosAnuales!$A$4:$L$115,DatosAnuales!F$1),VLOOKUP($A82,DatosAnuales!$A$116:$L$227,DatosAnuales!F$1))</f>
        <v>809739789.63260162</v>
      </c>
      <c r="F82" s="20">
        <f>IF($B82=2015,VLOOKUP($A82,DatosAnuales!$A$4:$L$115,DatosAnuales!G$1),VLOOKUP($A82,DatosAnuales!$A$116:$L$227,DatosAnuales!G$1))</f>
        <v>484576442.22048593</v>
      </c>
      <c r="G82" s="20">
        <f>IF($B82=2015,VLOOKUP($A82,DatosAnuales!$A$4:$L$115,DatosAnuales!H$1),VLOOKUP($A82,DatosAnuales!$A$116:$L$227,DatosAnuales!H$1))</f>
        <v>767604468.6404413</v>
      </c>
      <c r="H82" s="20">
        <f>IF($B82=2015,VLOOKUP($A82,DatosAnuales!$A$4:$L$115,DatosAnuales!I$1),VLOOKUP($A82,DatosAnuales!$A$116:$L$227,DatosAnuales!I$1))</f>
        <v>86463471</v>
      </c>
      <c r="I82" s="20">
        <f>IF($B82=2015,VLOOKUP($A82,DatosAnuales!$A$4:$L$115,DatosAnuales!J$1),VLOOKUP($A82,DatosAnuales!$A$116:$L$227,DatosAnuales!J$1))</f>
        <v>3360028</v>
      </c>
      <c r="J82" s="20">
        <f>IF($B82=2015,VLOOKUP($A82,DatosAnuales!$A$4:$L$115,DatosAnuales!K$1),VLOOKUP($A82,DatosAnuales!$A$116:$L$227,DatosAnuales!K$1))</f>
        <v>5019913</v>
      </c>
      <c r="K82" s="20">
        <f>IF($B82=2015,VLOOKUP($A82,DatosAnuales!$A$4:$L$115,DatosAnuales!L$1),VLOOKUP($A82,DatosAnuales!$A$116:$L$227,DatosAnuales!L$1))</f>
        <v>21453.053958309534</v>
      </c>
    </row>
    <row r="83" spans="1:11" x14ac:dyDescent="0.3">
      <c r="A83">
        <v>161</v>
      </c>
      <c r="B83">
        <v>2016</v>
      </c>
      <c r="C83" s="20">
        <f>IF($B83=2015,VLOOKUP($A83,DatosAnuales!$A$4:$L$115,DatosAnuales!D$1),VLOOKUP($A83,DatosAnuales!$A$116:$L$227,DatosAnuales!D$1))</f>
        <v>21716132751.843227</v>
      </c>
      <c r="D83" s="20">
        <f>IF($B83=2015,VLOOKUP($A83,DatosAnuales!$A$4:$L$115,DatosAnuales!E$1),VLOOKUP($A83,DatosAnuales!$A$116:$L$227,DatosAnuales!E$1))</f>
        <v>1259142585.7720983</v>
      </c>
      <c r="E83" s="20">
        <f>IF($B83=2015,VLOOKUP($A83,DatosAnuales!$A$4:$L$115,DatosAnuales!F$1),VLOOKUP($A83,DatosAnuales!$A$116:$L$227,DatosAnuales!F$1))</f>
        <v>746525474.77928519</v>
      </c>
      <c r="F83" s="20">
        <f>IF($B83=2015,VLOOKUP($A83,DatosAnuales!$A$4:$L$115,DatosAnuales!G$1),VLOOKUP($A83,DatosAnuales!$A$116:$L$227,DatosAnuales!G$1))</f>
        <v>514906170.06461763</v>
      </c>
      <c r="G83" s="20">
        <f>IF($B83=2015,VLOOKUP($A83,DatosAnuales!$A$4:$L$115,DatosAnuales!H$1),VLOOKUP($A83,DatosAnuales!$A$116:$L$227,DatosAnuales!H$1))</f>
        <v>752091408.07613027</v>
      </c>
      <c r="H83" s="20">
        <f>IF($B83=2015,VLOOKUP($A83,DatosAnuales!$A$4:$L$115,DatosAnuales!I$1),VLOOKUP($A83,DatosAnuales!$A$116:$L$227,DatosAnuales!I$1))</f>
        <v>84183183</v>
      </c>
      <c r="I83" s="20">
        <f>IF($B83=2015,VLOOKUP($A83,DatosAnuales!$A$4:$L$115,DatosAnuales!J$1),VLOOKUP($A83,DatosAnuales!$A$116:$L$227,DatosAnuales!J$1))</f>
        <v>6670268</v>
      </c>
      <c r="J83" s="20">
        <f>IF($B83=2015,VLOOKUP($A83,DatosAnuales!$A$4:$L$115,DatosAnuales!K$1),VLOOKUP($A83,DatosAnuales!$A$116:$L$227,DatosAnuales!K$1))</f>
        <v>5049202</v>
      </c>
      <c r="K83" s="20">
        <f>IF($B83=2015,VLOOKUP($A83,DatosAnuales!$A$4:$L$115,DatosAnuales!L$1),VLOOKUP($A83,DatosAnuales!$A$116:$L$227,DatosAnuales!L$1))</f>
        <v>21613.631048663632</v>
      </c>
    </row>
    <row r="84" spans="1:11" x14ac:dyDescent="0.3">
      <c r="A84">
        <v>163</v>
      </c>
      <c r="B84">
        <v>2015</v>
      </c>
      <c r="C84" s="20">
        <f>IF($B84=2015,VLOOKUP($A84,DatosAnuales!$A$4:$L$115,DatosAnuales!D$1),VLOOKUP($A84,DatosAnuales!$A$116:$L$227,DatosAnuales!D$1))</f>
        <v>916047981.17204654</v>
      </c>
      <c r="D84" s="20">
        <f>IF($B84=2015,VLOOKUP($A84,DatosAnuales!$A$4:$L$115,DatosAnuales!E$1),VLOOKUP($A84,DatosAnuales!$A$116:$L$227,DatosAnuales!E$1))</f>
        <v>25446009.57338981</v>
      </c>
      <c r="E84" s="20">
        <f>IF($B84=2015,VLOOKUP($A84,DatosAnuales!$A$4:$L$115,DatosAnuales!F$1),VLOOKUP($A84,DatosAnuales!$A$116:$L$227,DatosAnuales!F$1))</f>
        <v>15951844.676235981</v>
      </c>
      <c r="F84" s="20">
        <f>IF($B84=2015,VLOOKUP($A84,DatosAnuales!$A$4:$L$115,DatosAnuales!G$1),VLOOKUP($A84,DatosAnuales!$A$116:$L$227,DatosAnuales!G$1))</f>
        <v>16537267.495218279</v>
      </c>
      <c r="G84" s="20">
        <f>IF($B84=2015,VLOOKUP($A84,DatosAnuales!$A$4:$L$115,DatosAnuales!H$1),VLOOKUP($A84,DatosAnuales!$A$116:$L$227,DatosAnuales!H$1))</f>
        <v>10108544.688487787</v>
      </c>
      <c r="H84" s="20">
        <f>IF($B84=2015,VLOOKUP($A84,DatosAnuales!$A$4:$L$115,DatosAnuales!I$1),VLOOKUP($A84,DatosAnuales!$A$116:$L$227,DatosAnuales!I$1))</f>
        <v>5458157</v>
      </c>
      <c r="I84" s="20">
        <f>IF($B84=2015,VLOOKUP($A84,DatosAnuales!$A$4:$L$115,DatosAnuales!J$1),VLOOKUP($A84,DatosAnuales!$A$116:$L$227,DatosAnuales!J$1))</f>
        <v>261039</v>
      </c>
      <c r="J84" s="20">
        <f>IF($B84=2015,VLOOKUP($A84,DatosAnuales!$A$4:$L$115,DatosAnuales!K$1),VLOOKUP($A84,DatosAnuales!$A$116:$L$227,DatosAnuales!K$1))</f>
        <v>147771</v>
      </c>
      <c r="K84" s="20">
        <f>IF($B84=2015,VLOOKUP($A84,DatosAnuales!$A$4:$L$115,DatosAnuales!L$1),VLOOKUP($A84,DatosAnuales!$A$116:$L$227,DatosAnuales!L$1))</f>
        <v>1154.0057259349865</v>
      </c>
    </row>
    <row r="85" spans="1:11" x14ac:dyDescent="0.3">
      <c r="A85">
        <v>163</v>
      </c>
      <c r="B85">
        <v>2016</v>
      </c>
      <c r="C85" s="20">
        <f>IF($B85=2015,VLOOKUP($A85,DatosAnuales!$A$4:$L$115,DatosAnuales!D$1),VLOOKUP($A85,DatosAnuales!$A$116:$L$227,DatosAnuales!D$1))</f>
        <v>955116271.3619082</v>
      </c>
      <c r="D85" s="20">
        <f>IF($B85=2015,VLOOKUP($A85,DatosAnuales!$A$4:$L$115,DatosAnuales!E$1),VLOOKUP($A85,DatosAnuales!$A$116:$L$227,DatosAnuales!E$1))</f>
        <v>25439348.41435631</v>
      </c>
      <c r="E85" s="20">
        <f>IF($B85=2015,VLOOKUP($A85,DatosAnuales!$A$4:$L$115,DatosAnuales!F$1),VLOOKUP($A85,DatosAnuales!$A$116:$L$227,DatosAnuales!F$1))</f>
        <v>18565095.806795113</v>
      </c>
      <c r="F85" s="20">
        <f>IF($B85=2015,VLOOKUP($A85,DatosAnuales!$A$4:$L$115,DatosAnuales!G$1),VLOOKUP($A85,DatosAnuales!$A$116:$L$227,DatosAnuales!G$1))</f>
        <v>17297955.144695744</v>
      </c>
      <c r="G85" s="20">
        <f>IF($B85=2015,VLOOKUP($A85,DatosAnuales!$A$4:$L$115,DatosAnuales!H$1),VLOOKUP($A85,DatosAnuales!$A$116:$L$227,DatosAnuales!H$1))</f>
        <v>11298845.533383457</v>
      </c>
      <c r="H85" s="20">
        <f>IF($B85=2015,VLOOKUP($A85,DatosAnuales!$A$4:$L$115,DatosAnuales!I$1),VLOOKUP($A85,DatosAnuales!$A$116:$L$227,DatosAnuales!I$1))</f>
        <v>5474206</v>
      </c>
      <c r="I85" s="20">
        <f>IF($B85=2015,VLOOKUP($A85,DatosAnuales!$A$4:$L$115,DatosAnuales!J$1),VLOOKUP($A85,DatosAnuales!$A$116:$L$227,DatosAnuales!J$1))</f>
        <v>286440</v>
      </c>
      <c r="J85" s="20">
        <f>IF($B85=2015,VLOOKUP($A85,DatosAnuales!$A$4:$L$115,DatosAnuales!K$1),VLOOKUP($A85,DatosAnuales!$A$116:$L$227,DatosAnuales!K$1))</f>
        <v>148429</v>
      </c>
      <c r="K85" s="20">
        <f>IF($B85=2015,VLOOKUP($A85,DatosAnuales!$A$4:$L$115,DatosAnuales!L$1),VLOOKUP($A85,DatosAnuales!$A$116:$L$227,DatosAnuales!L$1))</f>
        <v>1188.9847476247528</v>
      </c>
    </row>
    <row r="86" spans="1:11" x14ac:dyDescent="0.3">
      <c r="A86">
        <v>164</v>
      </c>
      <c r="B86">
        <v>2015</v>
      </c>
      <c r="C86" s="20">
        <f>IF($B86=2015,VLOOKUP($A86,DatosAnuales!$A$4:$L$115,DatosAnuales!D$1),VLOOKUP($A86,DatosAnuales!$A$116:$L$227,DatosAnuales!D$1))</f>
        <v>2496500582.2509246</v>
      </c>
      <c r="D86" s="20">
        <f>IF($B86=2015,VLOOKUP($A86,DatosAnuales!$A$4:$L$115,DatosAnuales!E$1),VLOOKUP($A86,DatosAnuales!$A$116:$L$227,DatosAnuales!E$1))</f>
        <v>126282376.79743195</v>
      </c>
      <c r="E86" s="20">
        <f>IF($B86=2015,VLOOKUP($A86,DatosAnuales!$A$4:$L$115,DatosAnuales!F$1),VLOOKUP($A86,DatosAnuales!$A$116:$L$227,DatosAnuales!F$1))</f>
        <v>44562719.316773385</v>
      </c>
      <c r="F86" s="20">
        <f>IF($B86=2015,VLOOKUP($A86,DatosAnuales!$A$4:$L$115,DatosAnuales!G$1),VLOOKUP($A86,DatosAnuales!$A$116:$L$227,DatosAnuales!G$1))</f>
        <v>83411579.50961931</v>
      </c>
      <c r="G86" s="20">
        <f>IF($B86=2015,VLOOKUP($A86,DatosAnuales!$A$4:$L$115,DatosAnuales!H$1),VLOOKUP($A86,DatosAnuales!$A$116:$L$227,DatosAnuales!H$1))</f>
        <v>24354367.480470404</v>
      </c>
      <c r="H86" s="20">
        <f>IF($B86=2015,VLOOKUP($A86,DatosAnuales!$A$4:$L$115,DatosAnuales!I$1),VLOOKUP($A86,DatosAnuales!$A$116:$L$227,DatosAnuales!I$1))</f>
        <v>17862612</v>
      </c>
      <c r="I86" s="20">
        <f>IF($B86=2015,VLOOKUP($A86,DatosAnuales!$A$4:$L$115,DatosAnuales!J$1),VLOOKUP($A86,DatosAnuales!$A$116:$L$227,DatosAnuales!J$1))</f>
        <v>528659</v>
      </c>
      <c r="J86" s="20">
        <f>IF($B86=2015,VLOOKUP($A86,DatosAnuales!$A$4:$L$115,DatosAnuales!K$1),VLOOKUP($A86,DatosAnuales!$A$116:$L$227,DatosAnuales!K$1))</f>
        <v>529818</v>
      </c>
      <c r="K86" s="20">
        <f>IF($B86=2015,VLOOKUP($A86,DatosAnuales!$A$4:$L$115,DatosAnuales!L$1),VLOOKUP($A86,DatosAnuales!$A$116:$L$227,DatosAnuales!L$1))</f>
        <v>3413.3008936589563</v>
      </c>
    </row>
    <row r="87" spans="1:11" x14ac:dyDescent="0.3">
      <c r="A87">
        <v>164</v>
      </c>
      <c r="B87">
        <v>2016</v>
      </c>
      <c r="C87" s="20">
        <f>IF($B87=2015,VLOOKUP($A87,DatosAnuales!$A$4:$L$115,DatosAnuales!D$1),VLOOKUP($A87,DatosAnuales!$A$116:$L$227,DatosAnuales!D$1))</f>
        <v>2496213811.3578315</v>
      </c>
      <c r="D87" s="20">
        <f>IF($B87=2015,VLOOKUP($A87,DatosAnuales!$A$4:$L$115,DatosAnuales!E$1),VLOOKUP($A87,DatosAnuales!$A$116:$L$227,DatosAnuales!E$1))</f>
        <v>121631103.13048272</v>
      </c>
      <c r="E87" s="20">
        <f>IF($B87=2015,VLOOKUP($A87,DatosAnuales!$A$4:$L$115,DatosAnuales!F$1),VLOOKUP($A87,DatosAnuales!$A$116:$L$227,DatosAnuales!F$1))</f>
        <v>43934184.1681621</v>
      </c>
      <c r="F87" s="20">
        <f>IF($B87=2015,VLOOKUP($A87,DatosAnuales!$A$4:$L$115,DatosAnuales!G$1),VLOOKUP($A87,DatosAnuales!$A$116:$L$227,DatosAnuales!G$1))</f>
        <v>75511246.313156396</v>
      </c>
      <c r="G87" s="20">
        <f>IF($B87=2015,VLOOKUP($A87,DatosAnuales!$A$4:$L$115,DatosAnuales!H$1),VLOOKUP($A87,DatosAnuales!$A$116:$L$227,DatosAnuales!H$1))</f>
        <v>22885869.344909117</v>
      </c>
      <c r="H87" s="20">
        <f>IF($B87=2015,VLOOKUP($A87,DatosAnuales!$A$4:$L$115,DatosAnuales!I$1),VLOOKUP($A87,DatosAnuales!$A$116:$L$227,DatosAnuales!I$1))</f>
        <v>17367002</v>
      </c>
      <c r="I87" s="20">
        <f>IF($B87=2015,VLOOKUP($A87,DatosAnuales!$A$4:$L$115,DatosAnuales!J$1),VLOOKUP($A87,DatosAnuales!$A$116:$L$227,DatosAnuales!J$1))</f>
        <v>572876</v>
      </c>
      <c r="J87" s="20">
        <f>IF($B87=2015,VLOOKUP($A87,DatosAnuales!$A$4:$L$115,DatosAnuales!K$1),VLOOKUP($A87,DatosAnuales!$A$116:$L$227,DatosAnuales!K$1))</f>
        <v>532075</v>
      </c>
      <c r="K87" s="20">
        <f>IF($B87=2015,VLOOKUP($A87,DatosAnuales!$A$4:$L$115,DatosAnuales!L$1),VLOOKUP($A87,DatosAnuales!$A$116:$L$227,DatosAnuales!L$1))</f>
        <v>3307.5758143295934</v>
      </c>
    </row>
    <row r="88" spans="1:11" x14ac:dyDescent="0.3">
      <c r="A88">
        <v>166</v>
      </c>
      <c r="B88">
        <v>2015</v>
      </c>
      <c r="C88" s="20">
        <f>IF($B88=2015,VLOOKUP($A88,DatosAnuales!$A$4:$L$115,DatosAnuales!D$1),VLOOKUP($A88,DatosAnuales!$A$116:$L$227,DatosAnuales!D$1))</f>
        <v>2457113622.3627806</v>
      </c>
      <c r="D88" s="20">
        <f>IF($B88=2015,VLOOKUP($A88,DatosAnuales!$A$4:$L$115,DatosAnuales!E$1),VLOOKUP($A88,DatosAnuales!$A$116:$L$227,DatosAnuales!E$1))</f>
        <v>97570571.635554373</v>
      </c>
      <c r="E88" s="20">
        <f>IF($B88=2015,VLOOKUP($A88,DatosAnuales!$A$4:$L$115,DatosAnuales!F$1),VLOOKUP($A88,DatosAnuales!$A$116:$L$227,DatosAnuales!F$1))</f>
        <v>38197796.087287821</v>
      </c>
      <c r="F88" s="20">
        <f>IF($B88=2015,VLOOKUP($A88,DatosAnuales!$A$4:$L$115,DatosAnuales!G$1),VLOOKUP($A88,DatosAnuales!$A$116:$L$227,DatosAnuales!G$1))</f>
        <v>45856309.119564503</v>
      </c>
      <c r="G88" s="20">
        <f>IF($B88=2015,VLOOKUP($A88,DatosAnuales!$A$4:$L$115,DatosAnuales!H$1),VLOOKUP($A88,DatosAnuales!$A$116:$L$227,DatosAnuales!H$1))</f>
        <v>27465942.541942105</v>
      </c>
      <c r="H88" s="20">
        <f>IF($B88=2015,VLOOKUP($A88,DatosAnuales!$A$4:$L$115,DatosAnuales!I$1),VLOOKUP($A88,DatosAnuales!$A$116:$L$227,DatosAnuales!I$1))</f>
        <v>19127404</v>
      </c>
      <c r="I88" s="20">
        <f>IF($B88=2015,VLOOKUP($A88,DatosAnuales!$A$4:$L$115,DatosAnuales!J$1),VLOOKUP($A88,DatosAnuales!$A$116:$L$227,DatosAnuales!J$1))</f>
        <v>802249</v>
      </c>
      <c r="J88" s="20">
        <f>IF($B88=2015,VLOOKUP($A88,DatosAnuales!$A$4:$L$115,DatosAnuales!K$1),VLOOKUP($A88,DatosAnuales!$A$116:$L$227,DatosAnuales!K$1))</f>
        <v>387437</v>
      </c>
      <c r="K88" s="20">
        <f>IF($B88=2015,VLOOKUP($A88,DatosAnuales!$A$4:$L$115,DatosAnuales!L$1),VLOOKUP($A88,DatosAnuales!$A$116:$L$227,DatosAnuales!L$1))</f>
        <v>3202.6551913702624</v>
      </c>
    </row>
    <row r="89" spans="1:11" x14ac:dyDescent="0.3">
      <c r="A89">
        <v>166</v>
      </c>
      <c r="B89">
        <v>2016</v>
      </c>
      <c r="C89" s="20">
        <f>IF($B89=2015,VLOOKUP($A89,DatosAnuales!$A$4:$L$115,DatosAnuales!D$1),VLOOKUP($A89,DatosAnuales!$A$116:$L$227,DatosAnuales!D$1))</f>
        <v>2519740948.742372</v>
      </c>
      <c r="D89" s="20">
        <f>IF($B89=2015,VLOOKUP($A89,DatosAnuales!$A$4:$L$115,DatosAnuales!E$1),VLOOKUP($A89,DatosAnuales!$A$116:$L$227,DatosAnuales!E$1))</f>
        <v>94213156.986460939</v>
      </c>
      <c r="E89" s="20">
        <f>IF($B89=2015,VLOOKUP($A89,DatosAnuales!$A$4:$L$115,DatosAnuales!F$1),VLOOKUP($A89,DatosAnuales!$A$116:$L$227,DatosAnuales!F$1))</f>
        <v>43566472.021652713</v>
      </c>
      <c r="F89" s="20">
        <f>IF($B89=2015,VLOOKUP($A89,DatosAnuales!$A$4:$L$115,DatosAnuales!G$1),VLOOKUP($A89,DatosAnuales!$A$116:$L$227,DatosAnuales!G$1))</f>
        <v>47810491.618300073</v>
      </c>
      <c r="G89" s="20">
        <f>IF($B89=2015,VLOOKUP($A89,DatosAnuales!$A$4:$L$115,DatosAnuales!H$1),VLOOKUP($A89,DatosAnuales!$A$116:$L$227,DatosAnuales!H$1))</f>
        <v>26695211.544873334</v>
      </c>
      <c r="H89" s="20">
        <f>IF($B89=2015,VLOOKUP($A89,DatosAnuales!$A$4:$L$115,DatosAnuales!I$1),VLOOKUP($A89,DatosAnuales!$A$116:$L$227,DatosAnuales!I$1))</f>
        <v>19258762</v>
      </c>
      <c r="I89" s="20">
        <f>IF($B89=2015,VLOOKUP($A89,DatosAnuales!$A$4:$L$115,DatosAnuales!J$1),VLOOKUP($A89,DatosAnuales!$A$116:$L$227,DatosAnuales!J$1))</f>
        <v>737384</v>
      </c>
      <c r="J89" s="20">
        <f>IF($B89=2015,VLOOKUP($A89,DatosAnuales!$A$4:$L$115,DatosAnuales!K$1),VLOOKUP($A89,DatosAnuales!$A$116:$L$227,DatosAnuales!K$1))</f>
        <v>389491</v>
      </c>
      <c r="K89" s="20">
        <f>IF($B89=2015,VLOOKUP($A89,DatosAnuales!$A$4:$L$115,DatosAnuales!L$1),VLOOKUP($A89,DatosAnuales!$A$116:$L$227,DatosAnuales!L$1))</f>
        <v>3321.4726674554599</v>
      </c>
    </row>
    <row r="90" spans="1:11" x14ac:dyDescent="0.3">
      <c r="A90">
        <v>167</v>
      </c>
      <c r="B90">
        <v>2015</v>
      </c>
      <c r="C90" s="20">
        <f>IF($B90=2015,VLOOKUP($A90,DatosAnuales!$A$4:$L$115,DatosAnuales!D$1),VLOOKUP($A90,DatosAnuales!$A$116:$L$227,DatosAnuales!D$1))</f>
        <v>46476177.858279653</v>
      </c>
      <c r="D90" s="20">
        <f>IF($B90=2015,VLOOKUP($A90,DatosAnuales!$A$4:$L$115,DatosAnuales!E$1),VLOOKUP($A90,DatosAnuales!$A$116:$L$227,DatosAnuales!E$1))</f>
        <v>4725511.7463147743</v>
      </c>
      <c r="E90" s="20">
        <f>IF($B90=2015,VLOOKUP($A90,DatosAnuales!$A$4:$L$115,DatosAnuales!F$1),VLOOKUP($A90,DatosAnuales!$A$116:$L$227,DatosAnuales!F$1))</f>
        <v>1930144.6599287884</v>
      </c>
      <c r="F90" s="20">
        <f>IF($B90=2015,VLOOKUP($A90,DatosAnuales!$A$4:$L$115,DatosAnuales!G$1),VLOOKUP($A90,DatosAnuales!$A$116:$L$227,DatosAnuales!G$1))</f>
        <v>1675616.0103156753</v>
      </c>
      <c r="G90" s="20">
        <f>IF($B90=2015,VLOOKUP($A90,DatosAnuales!$A$4:$L$115,DatosAnuales!H$1),VLOOKUP($A90,DatosAnuales!$A$116:$L$227,DatosAnuales!H$1))</f>
        <v>3135771.2337116227</v>
      </c>
      <c r="H90" s="20">
        <f>IF($B90=2015,VLOOKUP($A90,DatosAnuales!$A$4:$L$115,DatosAnuales!I$1),VLOOKUP($A90,DatosAnuales!$A$116:$L$227,DatosAnuales!I$1))</f>
        <v>788342</v>
      </c>
      <c r="I90" s="20">
        <f>IF($B90=2015,VLOOKUP($A90,DatosAnuales!$A$4:$L$115,DatosAnuales!J$1),VLOOKUP($A90,DatosAnuales!$A$116:$L$227,DatosAnuales!J$1))</f>
        <v>13612</v>
      </c>
      <c r="J90" s="20">
        <f>IF($B90=2015,VLOOKUP($A90,DatosAnuales!$A$4:$L$115,DatosAnuales!K$1),VLOOKUP($A90,DatosAnuales!$A$116:$L$227,DatosAnuales!K$1))</f>
        <v>14704</v>
      </c>
      <c r="K90" s="20">
        <f>IF($B90=2015,VLOOKUP($A90,DatosAnuales!$A$4:$L$115,DatosAnuales!L$1),VLOOKUP($A90,DatosAnuales!$A$116:$L$227,DatosAnuales!L$1))</f>
        <v>123</v>
      </c>
    </row>
    <row r="91" spans="1:11" x14ac:dyDescent="0.3">
      <c r="A91">
        <v>167</v>
      </c>
      <c r="B91">
        <v>2016</v>
      </c>
      <c r="C91" s="20">
        <f>IF($B91=2015,VLOOKUP($A91,DatosAnuales!$A$4:$L$115,DatosAnuales!D$1),VLOOKUP($A91,DatosAnuales!$A$116:$L$227,DatosAnuales!D$1))</f>
        <v>49536829.886069328</v>
      </c>
      <c r="D91" s="20">
        <f>IF($B91=2015,VLOOKUP($A91,DatosAnuales!$A$4:$L$115,DatosAnuales!E$1),VLOOKUP($A91,DatosAnuales!$A$116:$L$227,DatosAnuales!E$1))</f>
        <v>4861968.1303558042</v>
      </c>
      <c r="E91" s="20">
        <f>IF($B91=2015,VLOOKUP($A91,DatosAnuales!$A$4:$L$115,DatosAnuales!F$1),VLOOKUP($A91,DatosAnuales!$A$116:$L$227,DatosAnuales!F$1))</f>
        <v>2073688.7199135013</v>
      </c>
      <c r="F91" s="20">
        <f>IF($B91=2015,VLOOKUP($A91,DatosAnuales!$A$4:$L$115,DatosAnuales!G$1),VLOOKUP($A91,DatosAnuales!$A$116:$L$227,DatosAnuales!G$1))</f>
        <v>1679553.2425117372</v>
      </c>
      <c r="G91" s="20">
        <f>IF($B91=2015,VLOOKUP($A91,DatosAnuales!$A$4:$L$115,DatosAnuales!H$1),VLOOKUP($A91,DatosAnuales!$A$116:$L$227,DatosAnuales!H$1))</f>
        <v>2977353.2687216965</v>
      </c>
      <c r="H91" s="20">
        <f>IF($B91=2015,VLOOKUP($A91,DatosAnuales!$A$4:$L$115,DatosAnuales!I$1),VLOOKUP($A91,DatosAnuales!$A$116:$L$227,DatosAnuales!I$1))</f>
        <v>820880</v>
      </c>
      <c r="I91" s="20">
        <f>IF($B91=2015,VLOOKUP($A91,DatosAnuales!$A$4:$L$115,DatosAnuales!J$1),VLOOKUP($A91,DatosAnuales!$A$116:$L$227,DatosAnuales!J$1))</f>
        <v>12866</v>
      </c>
      <c r="J91" s="20">
        <f>IF($B91=2015,VLOOKUP($A91,DatosAnuales!$A$4:$L$115,DatosAnuales!K$1),VLOOKUP($A91,DatosAnuales!$A$116:$L$227,DatosAnuales!K$1))</f>
        <v>14713</v>
      </c>
      <c r="K91" s="20">
        <f>IF($B91=2015,VLOOKUP($A91,DatosAnuales!$A$4:$L$115,DatosAnuales!L$1),VLOOKUP($A91,DatosAnuales!$A$116:$L$227,DatosAnuales!L$1))</f>
        <v>122</v>
      </c>
    </row>
    <row r="92" spans="1:11" x14ac:dyDescent="0.3">
      <c r="A92">
        <v>170</v>
      </c>
      <c r="B92">
        <v>2015</v>
      </c>
      <c r="C92" s="20">
        <f>IF($B92=2015,VLOOKUP($A92,DatosAnuales!$A$4:$L$115,DatosAnuales!D$1),VLOOKUP($A92,DatosAnuales!$A$116:$L$227,DatosAnuales!D$1))</f>
        <v>2339410851.9153671</v>
      </c>
      <c r="D92" s="20">
        <f>IF($B92=2015,VLOOKUP($A92,DatosAnuales!$A$4:$L$115,DatosAnuales!E$1),VLOOKUP($A92,DatosAnuales!$A$116:$L$227,DatosAnuales!E$1))</f>
        <v>114711773.55255744</v>
      </c>
      <c r="E92" s="20">
        <f>IF($B92=2015,VLOOKUP($A92,DatosAnuales!$A$4:$L$115,DatosAnuales!F$1),VLOOKUP($A92,DatosAnuales!$A$116:$L$227,DatosAnuales!F$1))</f>
        <v>78241962.766344756</v>
      </c>
      <c r="F92" s="20">
        <f>IF($B92=2015,VLOOKUP($A92,DatosAnuales!$A$4:$L$115,DatosAnuales!G$1),VLOOKUP($A92,DatosAnuales!$A$116:$L$227,DatosAnuales!G$1))</f>
        <v>49199523.166897349</v>
      </c>
      <c r="G92" s="20">
        <f>IF($B92=2015,VLOOKUP($A92,DatosAnuales!$A$4:$L$115,DatosAnuales!H$1),VLOOKUP($A92,DatosAnuales!$A$116:$L$227,DatosAnuales!H$1))</f>
        <v>54242666.352010667</v>
      </c>
      <c r="H92" s="20">
        <f>IF($B92=2015,VLOOKUP($A92,DatosAnuales!$A$4:$L$115,DatosAnuales!I$1),VLOOKUP($A92,DatosAnuales!$A$116:$L$227,DatosAnuales!I$1))</f>
        <v>19006474</v>
      </c>
      <c r="I92" s="20">
        <f>IF($B92=2015,VLOOKUP($A92,DatosAnuales!$A$4:$L$115,DatosAnuales!J$1),VLOOKUP($A92,DatosAnuales!$A$116:$L$227,DatosAnuales!J$1))</f>
        <v>1099589</v>
      </c>
      <c r="J92" s="20">
        <f>IF($B92=2015,VLOOKUP($A92,DatosAnuales!$A$4:$L$115,DatosAnuales!K$1),VLOOKUP($A92,DatosAnuales!$A$116:$L$227,DatosAnuales!K$1))</f>
        <v>718712</v>
      </c>
      <c r="K92" s="20">
        <f>IF($B92=2015,VLOOKUP($A92,DatosAnuales!$A$4:$L$115,DatosAnuales!L$1),VLOOKUP($A92,DatosAnuales!$A$116:$L$227,DatosAnuales!L$1))</f>
        <v>3758.4865224521795</v>
      </c>
    </row>
    <row r="93" spans="1:11" x14ac:dyDescent="0.3">
      <c r="A93">
        <v>170</v>
      </c>
      <c r="B93">
        <v>2016</v>
      </c>
      <c r="C93" s="20">
        <f>IF($B93=2015,VLOOKUP($A93,DatosAnuales!$A$4:$L$115,DatosAnuales!D$1),VLOOKUP($A93,DatosAnuales!$A$116:$L$227,DatosAnuales!D$1))</f>
        <v>2367297742.09164</v>
      </c>
      <c r="D93" s="20">
        <f>IF($B93=2015,VLOOKUP($A93,DatosAnuales!$A$4:$L$115,DatosAnuales!E$1),VLOOKUP($A93,DatosAnuales!$A$116:$L$227,DatosAnuales!E$1))</f>
        <v>115446523.70203108</v>
      </c>
      <c r="E93" s="20">
        <f>IF($B93=2015,VLOOKUP($A93,DatosAnuales!$A$4:$L$115,DatosAnuales!F$1),VLOOKUP($A93,DatosAnuales!$A$116:$L$227,DatosAnuales!F$1))</f>
        <v>79921193.274356112</v>
      </c>
      <c r="F93" s="20">
        <f>IF($B93=2015,VLOOKUP($A93,DatosAnuales!$A$4:$L$115,DatosAnuales!G$1),VLOOKUP($A93,DatosAnuales!$A$116:$L$227,DatosAnuales!G$1))</f>
        <v>45935182.614629053</v>
      </c>
      <c r="G93" s="20">
        <f>IF($B93=2015,VLOOKUP($A93,DatosAnuales!$A$4:$L$115,DatosAnuales!H$1),VLOOKUP($A93,DatosAnuales!$A$116:$L$227,DatosAnuales!H$1))</f>
        <v>52209181.493377879</v>
      </c>
      <c r="H93" s="20">
        <f>IF($B93=2015,VLOOKUP($A93,DatosAnuales!$A$4:$L$115,DatosAnuales!I$1),VLOOKUP($A93,DatosAnuales!$A$116:$L$227,DatosAnuales!I$1))</f>
        <v>19234525</v>
      </c>
      <c r="I93" s="20">
        <f>IF($B93=2015,VLOOKUP($A93,DatosAnuales!$A$4:$L$115,DatosAnuales!J$1),VLOOKUP($A93,DatosAnuales!$A$116:$L$227,DatosAnuales!J$1))</f>
        <v>924144</v>
      </c>
      <c r="J93" s="20">
        <f>IF($B93=2015,VLOOKUP($A93,DatosAnuales!$A$4:$L$115,DatosAnuales!K$1),VLOOKUP($A93,DatosAnuales!$A$116:$L$227,DatosAnuales!K$1))</f>
        <v>730503</v>
      </c>
      <c r="K93" s="20">
        <f>IF($B93=2015,VLOOKUP($A93,DatosAnuales!$A$4:$L$115,DatosAnuales!L$1),VLOOKUP($A93,DatosAnuales!$A$116:$L$227,DatosAnuales!L$1))</f>
        <v>3879.4951458300229</v>
      </c>
    </row>
    <row r="94" spans="1:11" x14ac:dyDescent="0.3">
      <c r="A94">
        <v>175</v>
      </c>
      <c r="B94">
        <v>2015</v>
      </c>
      <c r="C94" s="20">
        <f>IF($B94=2015,VLOOKUP($A94,DatosAnuales!$A$4:$L$115,DatosAnuales!D$1),VLOOKUP($A94,DatosAnuales!$A$116:$L$227,DatosAnuales!D$1))</f>
        <v>1288489775.9853773</v>
      </c>
      <c r="D94" s="20">
        <f>IF($B94=2015,VLOOKUP($A94,DatosAnuales!$A$4:$L$115,DatosAnuales!E$1),VLOOKUP($A94,DatosAnuales!$A$116:$L$227,DatosAnuales!E$1))</f>
        <v>72470594.965873823</v>
      </c>
      <c r="E94" s="20">
        <f>IF($B94=2015,VLOOKUP($A94,DatosAnuales!$A$4:$L$115,DatosAnuales!F$1),VLOOKUP($A94,DatosAnuales!$A$116:$L$227,DatosAnuales!F$1))</f>
        <v>23663394.313547153</v>
      </c>
      <c r="F94" s="20">
        <f>IF($B94=2015,VLOOKUP($A94,DatosAnuales!$A$4:$L$115,DatosAnuales!G$1),VLOOKUP($A94,DatosAnuales!$A$116:$L$227,DatosAnuales!G$1))</f>
        <v>18683432.346960846</v>
      </c>
      <c r="G94" s="20">
        <f>IF($B94=2015,VLOOKUP($A94,DatosAnuales!$A$4:$L$115,DatosAnuales!H$1),VLOOKUP($A94,DatosAnuales!$A$116:$L$227,DatosAnuales!H$1))</f>
        <v>4789287.080924347</v>
      </c>
      <c r="H94" s="20">
        <f>IF($B94=2015,VLOOKUP($A94,DatosAnuales!$A$4:$L$115,DatosAnuales!I$1),VLOOKUP($A94,DatosAnuales!$A$116:$L$227,DatosAnuales!I$1))</f>
        <v>10454511</v>
      </c>
      <c r="I94" s="20">
        <f>IF($B94=2015,VLOOKUP($A94,DatosAnuales!$A$4:$L$115,DatosAnuales!J$1),VLOOKUP($A94,DatosAnuales!$A$116:$L$227,DatosAnuales!J$1))</f>
        <v>231548</v>
      </c>
      <c r="J94" s="20">
        <f>IF($B94=2015,VLOOKUP($A94,DatosAnuales!$A$4:$L$115,DatosAnuales!K$1),VLOOKUP($A94,DatosAnuales!$A$116:$L$227,DatosAnuales!K$1))</f>
        <v>308152</v>
      </c>
      <c r="K94" s="20">
        <f>IF($B94=2015,VLOOKUP($A94,DatosAnuales!$A$4:$L$115,DatosAnuales!L$1),VLOOKUP($A94,DatosAnuales!$A$116:$L$227,DatosAnuales!L$1))</f>
        <v>1461.4385938348239</v>
      </c>
    </row>
    <row r="95" spans="1:11" x14ac:dyDescent="0.3">
      <c r="A95">
        <v>175</v>
      </c>
      <c r="B95">
        <v>2016</v>
      </c>
      <c r="C95" s="20">
        <f>IF($B95=2015,VLOOKUP($A95,DatosAnuales!$A$4:$L$115,DatosAnuales!D$1),VLOOKUP($A95,DatosAnuales!$A$116:$L$227,DatosAnuales!D$1))</f>
        <v>1262642254.7819004</v>
      </c>
      <c r="D95" s="20">
        <f>IF($B95=2015,VLOOKUP($A95,DatosAnuales!$A$4:$L$115,DatosAnuales!E$1),VLOOKUP($A95,DatosAnuales!$A$116:$L$227,DatosAnuales!E$1))</f>
        <v>72225271.0788275</v>
      </c>
      <c r="E95" s="20">
        <f>IF($B95=2015,VLOOKUP($A95,DatosAnuales!$A$4:$L$115,DatosAnuales!F$1),VLOOKUP($A95,DatosAnuales!$A$116:$L$227,DatosAnuales!F$1))</f>
        <v>18570221.106563978</v>
      </c>
      <c r="F95" s="20">
        <f>IF($B95=2015,VLOOKUP($A95,DatosAnuales!$A$4:$L$115,DatosAnuales!G$1),VLOOKUP($A95,DatosAnuales!$A$116:$L$227,DatosAnuales!G$1))</f>
        <v>16232992.083358018</v>
      </c>
      <c r="G95" s="20">
        <f>IF($B95=2015,VLOOKUP($A95,DatosAnuales!$A$4:$L$115,DatosAnuales!H$1),VLOOKUP($A95,DatosAnuales!$A$116:$L$227,DatosAnuales!H$1))</f>
        <v>6840941.4186552847</v>
      </c>
      <c r="H95" s="20">
        <f>IF($B95=2015,VLOOKUP($A95,DatosAnuales!$A$4:$L$115,DatosAnuales!I$1),VLOOKUP($A95,DatosAnuales!$A$116:$L$227,DatosAnuales!I$1))</f>
        <v>10642785</v>
      </c>
      <c r="I95" s="20">
        <f>IF($B95=2015,VLOOKUP($A95,DatosAnuales!$A$4:$L$115,DatosAnuales!J$1),VLOOKUP($A95,DatosAnuales!$A$116:$L$227,DatosAnuales!J$1))</f>
        <v>74952</v>
      </c>
      <c r="J95" s="20">
        <f>IF($B95=2015,VLOOKUP($A95,DatosAnuales!$A$4:$L$115,DatosAnuales!K$1),VLOOKUP($A95,DatosAnuales!$A$116:$L$227,DatosAnuales!K$1))</f>
        <v>309061</v>
      </c>
      <c r="K95" s="20">
        <f>IF($B95=2015,VLOOKUP($A95,DatosAnuales!$A$4:$L$115,DatosAnuales!L$1),VLOOKUP($A95,DatosAnuales!$A$116:$L$227,DatosAnuales!L$1))</f>
        <v>1357.8186981712854</v>
      </c>
    </row>
    <row r="96" spans="1:11" x14ac:dyDescent="0.3">
      <c r="A96">
        <v>176</v>
      </c>
      <c r="B96">
        <v>2015</v>
      </c>
      <c r="C96" s="20">
        <f>IF($B96=2015,VLOOKUP($A96,DatosAnuales!$A$4:$L$115,DatosAnuales!D$1),VLOOKUP($A96,DatosAnuales!$A$116:$L$227,DatosAnuales!D$1))</f>
        <v>2026184517.6649852</v>
      </c>
      <c r="D96" s="20">
        <f>IF($B96=2015,VLOOKUP($A96,DatosAnuales!$A$4:$L$115,DatosAnuales!E$1),VLOOKUP($A96,DatosAnuales!$A$116:$L$227,DatosAnuales!E$1))</f>
        <v>78525486.092805833</v>
      </c>
      <c r="E96" s="20">
        <f>IF($B96=2015,VLOOKUP($A96,DatosAnuales!$A$4:$L$115,DatosAnuales!F$1),VLOOKUP($A96,DatosAnuales!$A$116:$L$227,DatosAnuales!F$1))</f>
        <v>37600403.423028603</v>
      </c>
      <c r="F96" s="20">
        <f>IF($B96=2015,VLOOKUP($A96,DatosAnuales!$A$4:$L$115,DatosAnuales!G$1),VLOOKUP($A96,DatosAnuales!$A$116:$L$227,DatosAnuales!G$1))</f>
        <v>19507966.635312654</v>
      </c>
      <c r="G96" s="20">
        <f>IF($B96=2015,VLOOKUP($A96,DatosAnuales!$A$4:$L$115,DatosAnuales!H$1),VLOOKUP($A96,DatosAnuales!$A$116:$L$227,DatosAnuales!H$1))</f>
        <v>23355521.715673227</v>
      </c>
      <c r="H96" s="20">
        <f>IF($B96=2015,VLOOKUP($A96,DatosAnuales!$A$4:$L$115,DatosAnuales!I$1),VLOOKUP($A96,DatosAnuales!$A$116:$L$227,DatosAnuales!I$1))</f>
        <v>9053069</v>
      </c>
      <c r="I96" s="20">
        <f>IF($B96=2015,VLOOKUP($A96,DatosAnuales!$A$4:$L$115,DatosAnuales!J$1),VLOOKUP($A96,DatosAnuales!$A$116:$L$227,DatosAnuales!J$1))</f>
        <v>809142</v>
      </c>
      <c r="J96" s="20">
        <f>IF($B96=2015,VLOOKUP($A96,DatosAnuales!$A$4:$L$115,DatosAnuales!K$1),VLOOKUP($A96,DatosAnuales!$A$116:$L$227,DatosAnuales!K$1))</f>
        <v>417174</v>
      </c>
      <c r="K96" s="20">
        <f>IF($B96=2015,VLOOKUP($A96,DatosAnuales!$A$4:$L$115,DatosAnuales!L$1),VLOOKUP($A96,DatosAnuales!$A$116:$L$227,DatosAnuales!L$1))</f>
        <v>1447.8179131890711</v>
      </c>
    </row>
    <row r="97" spans="1:11" x14ac:dyDescent="0.3">
      <c r="A97">
        <v>176</v>
      </c>
      <c r="B97">
        <v>2016</v>
      </c>
      <c r="C97" s="20">
        <f>IF($B97=2015,VLOOKUP($A97,DatosAnuales!$A$4:$L$115,DatosAnuales!D$1),VLOOKUP($A97,DatosAnuales!$A$116:$L$227,DatosAnuales!D$1))</f>
        <v>2072378111.6978328</v>
      </c>
      <c r="D97" s="20">
        <f>IF($B97=2015,VLOOKUP($A97,DatosAnuales!$A$4:$L$115,DatosAnuales!E$1),VLOOKUP($A97,DatosAnuales!$A$116:$L$227,DatosAnuales!E$1))</f>
        <v>78437713.361882359</v>
      </c>
      <c r="E97" s="20">
        <f>IF($B97=2015,VLOOKUP($A97,DatosAnuales!$A$4:$L$115,DatosAnuales!F$1),VLOOKUP($A97,DatosAnuales!$A$116:$L$227,DatosAnuales!F$1))</f>
        <v>45484750.765121773</v>
      </c>
      <c r="F97" s="20">
        <f>IF($B97=2015,VLOOKUP($A97,DatosAnuales!$A$4:$L$115,DatosAnuales!G$1),VLOOKUP($A97,DatosAnuales!$A$116:$L$227,DatosAnuales!G$1))</f>
        <v>21065721.933085874</v>
      </c>
      <c r="G97" s="20">
        <f>IF($B97=2015,VLOOKUP($A97,DatosAnuales!$A$4:$L$115,DatosAnuales!H$1),VLOOKUP($A97,DatosAnuales!$A$116:$L$227,DatosAnuales!H$1))</f>
        <v>28010454.181765966</v>
      </c>
      <c r="H97" s="20">
        <f>IF($B97=2015,VLOOKUP($A97,DatosAnuales!$A$4:$L$115,DatosAnuales!I$1),VLOOKUP($A97,DatosAnuales!$A$116:$L$227,DatosAnuales!I$1))</f>
        <v>8896376</v>
      </c>
      <c r="I97" s="20">
        <f>IF($B97=2015,VLOOKUP($A97,DatosAnuales!$A$4:$L$115,DatosAnuales!J$1),VLOOKUP($A97,DatosAnuales!$A$116:$L$227,DatosAnuales!J$1))</f>
        <v>833502</v>
      </c>
      <c r="J97" s="20">
        <f>IF($B97=2015,VLOOKUP($A97,DatosAnuales!$A$4:$L$115,DatosAnuales!K$1),VLOOKUP($A97,DatosAnuales!$A$116:$L$227,DatosAnuales!K$1))</f>
        <v>419883</v>
      </c>
      <c r="K97" s="20">
        <f>IF($B97=2015,VLOOKUP($A97,DatosAnuales!$A$4:$L$115,DatosAnuales!L$1),VLOOKUP($A97,DatosAnuales!$A$116:$L$227,DatosAnuales!L$1))</f>
        <v>1537.9104069682462</v>
      </c>
    </row>
    <row r="98" spans="1:11" x14ac:dyDescent="0.3">
      <c r="A98">
        <v>177</v>
      </c>
      <c r="B98">
        <v>2015</v>
      </c>
      <c r="C98" s="20">
        <f>IF($B98=2015,VLOOKUP($A98,DatosAnuales!$A$4:$L$115,DatosAnuales!D$1),VLOOKUP($A98,DatosAnuales!$A$116:$L$227,DatosAnuales!D$1))</f>
        <v>6821216275.039217</v>
      </c>
      <c r="D98" s="20">
        <f>IF($B98=2015,VLOOKUP($A98,DatosAnuales!$A$4:$L$115,DatosAnuales!E$1),VLOOKUP($A98,DatosAnuales!$A$116:$L$227,DatosAnuales!E$1))</f>
        <v>161217716.89282861</v>
      </c>
      <c r="E98" s="20">
        <f>IF($B98=2015,VLOOKUP($A98,DatosAnuales!$A$4:$L$115,DatosAnuales!F$1),VLOOKUP($A98,DatosAnuales!$A$116:$L$227,DatosAnuales!F$1))</f>
        <v>161525315.74448892</v>
      </c>
      <c r="F98" s="20">
        <f>IF($B98=2015,VLOOKUP($A98,DatosAnuales!$A$4:$L$115,DatosAnuales!G$1),VLOOKUP($A98,DatosAnuales!$A$116:$L$227,DatosAnuales!G$1))</f>
        <v>143364152.7930631</v>
      </c>
      <c r="G98" s="20">
        <f>IF($B98=2015,VLOOKUP($A98,DatosAnuales!$A$4:$L$115,DatosAnuales!H$1),VLOOKUP($A98,DatosAnuales!$A$116:$L$227,DatosAnuales!H$1))</f>
        <v>111295949.04430194</v>
      </c>
      <c r="H98" s="20">
        <f>IF($B98=2015,VLOOKUP($A98,DatosAnuales!$A$4:$L$115,DatosAnuales!I$1),VLOOKUP($A98,DatosAnuales!$A$116:$L$227,DatosAnuales!I$1))</f>
        <v>35875728</v>
      </c>
      <c r="I98" s="20">
        <f>IF($B98=2015,VLOOKUP($A98,DatosAnuales!$A$4:$L$115,DatosAnuales!J$1),VLOOKUP($A98,DatosAnuales!$A$116:$L$227,DatosAnuales!J$1))</f>
        <v>1634326</v>
      </c>
      <c r="J98" s="20">
        <f>IF($B98=2015,VLOOKUP($A98,DatosAnuales!$A$4:$L$115,DatosAnuales!K$1),VLOOKUP($A98,DatosAnuales!$A$116:$L$227,DatosAnuales!K$1))</f>
        <v>1203552</v>
      </c>
      <c r="K98" s="20">
        <f>IF($B98=2015,VLOOKUP($A98,DatosAnuales!$A$4:$L$115,DatosAnuales!L$1),VLOOKUP($A98,DatosAnuales!$A$116:$L$227,DatosAnuales!L$1))</f>
        <v>6401.501952231326</v>
      </c>
    </row>
    <row r="99" spans="1:11" x14ac:dyDescent="0.3">
      <c r="A99">
        <v>177</v>
      </c>
      <c r="B99">
        <v>2016</v>
      </c>
      <c r="C99" s="20">
        <f>IF($B99=2015,VLOOKUP($A99,DatosAnuales!$A$4:$L$115,DatosAnuales!D$1),VLOOKUP($A99,DatosAnuales!$A$116:$L$227,DatosAnuales!D$1))</f>
        <v>7147416154.6089859</v>
      </c>
      <c r="D99" s="20">
        <f>IF($B99=2015,VLOOKUP($A99,DatosAnuales!$A$4:$L$115,DatosAnuales!E$1),VLOOKUP($A99,DatosAnuales!$A$116:$L$227,DatosAnuales!E$1))</f>
        <v>165926185.36951867</v>
      </c>
      <c r="E99" s="20">
        <f>IF($B99=2015,VLOOKUP($A99,DatosAnuales!$A$4:$L$115,DatosAnuales!F$1),VLOOKUP($A99,DatosAnuales!$A$116:$L$227,DatosAnuales!F$1))</f>
        <v>134303288.93585688</v>
      </c>
      <c r="F99" s="20">
        <f>IF($B99=2015,VLOOKUP($A99,DatosAnuales!$A$4:$L$115,DatosAnuales!G$1),VLOOKUP($A99,DatosAnuales!$A$116:$L$227,DatosAnuales!G$1))</f>
        <v>133908299.7640333</v>
      </c>
      <c r="G99" s="20">
        <f>IF($B99=2015,VLOOKUP($A99,DatosAnuales!$A$4:$L$115,DatosAnuales!H$1),VLOOKUP($A99,DatosAnuales!$A$116:$L$227,DatosAnuales!H$1))</f>
        <v>104090481.9134227</v>
      </c>
      <c r="H99" s="20">
        <f>IF($B99=2015,VLOOKUP($A99,DatosAnuales!$A$4:$L$115,DatosAnuales!I$1),VLOOKUP($A99,DatosAnuales!$A$116:$L$227,DatosAnuales!I$1))</f>
        <v>32872258</v>
      </c>
      <c r="I99" s="20">
        <f>IF($B99=2015,VLOOKUP($A99,DatosAnuales!$A$4:$L$115,DatosAnuales!J$1),VLOOKUP($A99,DatosAnuales!$A$116:$L$227,DatosAnuales!J$1))</f>
        <v>1420531</v>
      </c>
      <c r="J99" s="20">
        <f>IF($B99=2015,VLOOKUP($A99,DatosAnuales!$A$4:$L$115,DatosAnuales!K$1),VLOOKUP($A99,DatosAnuales!$A$116:$L$227,DatosAnuales!K$1))</f>
        <v>1208945</v>
      </c>
      <c r="K99" s="20">
        <f>IF($B99=2015,VLOOKUP($A99,DatosAnuales!$A$4:$L$115,DatosAnuales!L$1),VLOOKUP($A99,DatosAnuales!$A$116:$L$227,DatosAnuales!L$1))</f>
        <v>6007.7753393594148</v>
      </c>
    </row>
    <row r="100" spans="1:11" x14ac:dyDescent="0.3">
      <c r="A100">
        <v>178</v>
      </c>
      <c r="B100">
        <v>2015</v>
      </c>
      <c r="C100" s="20">
        <f>IF($B100=2015,VLOOKUP($A100,DatosAnuales!$A$4:$L$115,DatosAnuales!D$1),VLOOKUP($A100,DatosAnuales!$A$116:$L$227,DatosAnuales!D$1))</f>
        <v>520451982.71912295</v>
      </c>
      <c r="D100" s="20">
        <f>IF($B100=2015,VLOOKUP($A100,DatosAnuales!$A$4:$L$115,DatosAnuales!E$1),VLOOKUP($A100,DatosAnuales!$A$116:$L$227,DatosAnuales!E$1))</f>
        <v>23089199.404394608</v>
      </c>
      <c r="E100" s="20">
        <f>IF($B100=2015,VLOOKUP($A100,DatosAnuales!$A$4:$L$115,DatosAnuales!F$1),VLOOKUP($A100,DatosAnuales!$A$116:$L$227,DatosAnuales!F$1))</f>
        <v>9003741.8467671424</v>
      </c>
      <c r="F100" s="20">
        <f>IF($B100=2015,VLOOKUP($A100,DatosAnuales!$A$4:$L$115,DatosAnuales!G$1),VLOOKUP($A100,DatosAnuales!$A$116:$L$227,DatosAnuales!G$1))</f>
        <v>12190009.483170273</v>
      </c>
      <c r="G100" s="20">
        <f>IF($B100=2015,VLOOKUP($A100,DatosAnuales!$A$4:$L$115,DatosAnuales!H$1),VLOOKUP($A100,DatosAnuales!$A$116:$L$227,DatosAnuales!H$1))</f>
        <v>5504164.6558531057</v>
      </c>
      <c r="H100" s="20">
        <f>IF($B100=2015,VLOOKUP($A100,DatosAnuales!$A$4:$L$115,DatosAnuales!I$1),VLOOKUP($A100,DatosAnuales!$A$116:$L$227,DatosAnuales!I$1))</f>
        <v>4033290</v>
      </c>
      <c r="I100" s="20">
        <f>IF($B100=2015,VLOOKUP($A100,DatosAnuales!$A$4:$L$115,DatosAnuales!J$1),VLOOKUP($A100,DatosAnuales!$A$116:$L$227,DatosAnuales!J$1))</f>
        <v>133217</v>
      </c>
      <c r="J100" s="20">
        <f>IF($B100=2015,VLOOKUP($A100,DatosAnuales!$A$4:$L$115,DatosAnuales!K$1),VLOOKUP($A100,DatosAnuales!$A$116:$L$227,DatosAnuales!K$1))</f>
        <v>138606</v>
      </c>
      <c r="K100" s="20">
        <f>IF($B100=2015,VLOOKUP($A100,DatosAnuales!$A$4:$L$115,DatosAnuales!L$1),VLOOKUP($A100,DatosAnuales!$A$116:$L$227,DatosAnuales!L$1))</f>
        <v>628.35075527478318</v>
      </c>
    </row>
    <row r="101" spans="1:11" x14ac:dyDescent="0.3">
      <c r="A101">
        <v>178</v>
      </c>
      <c r="B101">
        <v>2016</v>
      </c>
      <c r="C101" s="20">
        <f>IF($B101=2015,VLOOKUP($A101,DatosAnuales!$A$4:$L$115,DatosAnuales!D$1),VLOOKUP($A101,DatosAnuales!$A$116:$L$227,DatosAnuales!D$1))</f>
        <v>532637242.37491369</v>
      </c>
      <c r="D101" s="20">
        <f>IF($B101=2015,VLOOKUP($A101,DatosAnuales!$A$4:$L$115,DatosAnuales!E$1),VLOOKUP($A101,DatosAnuales!$A$116:$L$227,DatosAnuales!E$1))</f>
        <v>19545545.270862568</v>
      </c>
      <c r="E101" s="20">
        <f>IF($B101=2015,VLOOKUP($A101,DatosAnuales!$A$4:$L$115,DatosAnuales!F$1),VLOOKUP($A101,DatosAnuales!$A$116:$L$227,DatosAnuales!F$1))</f>
        <v>8990255.0106430259</v>
      </c>
      <c r="F101" s="20">
        <f>IF($B101=2015,VLOOKUP($A101,DatosAnuales!$A$4:$L$115,DatosAnuales!G$1),VLOOKUP($A101,DatosAnuales!$A$116:$L$227,DatosAnuales!G$1))</f>
        <v>12629707.056167088</v>
      </c>
      <c r="G101" s="20">
        <f>IF($B101=2015,VLOOKUP($A101,DatosAnuales!$A$4:$L$115,DatosAnuales!H$1),VLOOKUP($A101,DatosAnuales!$A$116:$L$227,DatosAnuales!H$1))</f>
        <v>4963731.4317087801</v>
      </c>
      <c r="H101" s="20">
        <f>IF($B101=2015,VLOOKUP($A101,DatosAnuales!$A$4:$L$115,DatosAnuales!I$1),VLOOKUP($A101,DatosAnuales!$A$116:$L$227,DatosAnuales!I$1))</f>
        <v>4099199</v>
      </c>
      <c r="I101" s="20">
        <f>IF($B101=2015,VLOOKUP($A101,DatosAnuales!$A$4:$L$115,DatosAnuales!J$1),VLOOKUP($A101,DatosAnuales!$A$116:$L$227,DatosAnuales!J$1))</f>
        <v>295058</v>
      </c>
      <c r="J101" s="20">
        <f>IF($B101=2015,VLOOKUP($A101,DatosAnuales!$A$4:$L$115,DatosAnuales!K$1),VLOOKUP($A101,DatosAnuales!$A$116:$L$227,DatosAnuales!K$1))</f>
        <v>140015</v>
      </c>
      <c r="K101" s="20">
        <f>IF($B101=2015,VLOOKUP($A101,DatosAnuales!$A$4:$L$115,DatosAnuales!L$1),VLOOKUP($A101,DatosAnuales!$A$116:$L$227,DatosAnuales!L$1))</f>
        <v>749.1887774745262</v>
      </c>
    </row>
    <row r="102" spans="1:11" x14ac:dyDescent="0.3">
      <c r="A102">
        <v>181</v>
      </c>
      <c r="B102">
        <v>2015</v>
      </c>
      <c r="C102" s="20">
        <f>IF($B102=2015,VLOOKUP($A102,DatosAnuales!$A$4:$L$115,DatosAnuales!D$1),VLOOKUP($A102,DatosAnuales!$A$116:$L$227,DatosAnuales!D$1))</f>
        <v>226400748.54526037</v>
      </c>
      <c r="D102" s="20">
        <f>IF($B102=2015,VLOOKUP($A102,DatosAnuales!$A$4:$L$115,DatosAnuales!E$1),VLOOKUP($A102,DatosAnuales!$A$116:$L$227,DatosAnuales!E$1))</f>
        <v>7599374.7182594528</v>
      </c>
      <c r="E102" s="20">
        <f>IF($B102=2015,VLOOKUP($A102,DatosAnuales!$A$4:$L$115,DatosAnuales!F$1),VLOOKUP($A102,DatosAnuales!$A$116:$L$227,DatosAnuales!F$1))</f>
        <v>6847780.2363770828</v>
      </c>
      <c r="F102" s="20">
        <f>IF($B102=2015,VLOOKUP($A102,DatosAnuales!$A$4:$L$115,DatosAnuales!G$1),VLOOKUP($A102,DatosAnuales!$A$116:$L$227,DatosAnuales!G$1))</f>
        <v>13178236.872309843</v>
      </c>
      <c r="G102" s="20">
        <f>IF($B102=2015,VLOOKUP($A102,DatosAnuales!$A$4:$L$115,DatosAnuales!H$1),VLOOKUP($A102,DatosAnuales!$A$116:$L$227,DatosAnuales!H$1))</f>
        <v>8746921.3220017813</v>
      </c>
      <c r="H102" s="20">
        <f>IF($B102=2015,VLOOKUP($A102,DatosAnuales!$A$4:$L$115,DatosAnuales!I$1),VLOOKUP($A102,DatosAnuales!$A$116:$L$227,DatosAnuales!I$1))</f>
        <v>782686</v>
      </c>
      <c r="I102" s="20">
        <f>IF($B102=2015,VLOOKUP($A102,DatosAnuales!$A$4:$L$115,DatosAnuales!J$1),VLOOKUP($A102,DatosAnuales!$A$116:$L$227,DatosAnuales!J$1))</f>
        <v>35225</v>
      </c>
      <c r="J102" s="20">
        <f>IF($B102=2015,VLOOKUP($A102,DatosAnuales!$A$4:$L$115,DatosAnuales!K$1),VLOOKUP($A102,DatosAnuales!$A$116:$L$227,DatosAnuales!K$1))</f>
        <v>51942</v>
      </c>
      <c r="K102" s="20">
        <f>IF($B102=2015,VLOOKUP($A102,DatosAnuales!$A$4:$L$115,DatosAnuales!L$1),VLOOKUP($A102,DatosAnuales!$A$116:$L$227,DatosAnuales!L$1))</f>
        <v>94.893587200936182</v>
      </c>
    </row>
    <row r="103" spans="1:11" x14ac:dyDescent="0.3">
      <c r="A103">
        <v>181</v>
      </c>
      <c r="B103">
        <v>2016</v>
      </c>
      <c r="C103" s="20">
        <f>IF($B103=2015,VLOOKUP($A103,DatosAnuales!$A$4:$L$115,DatosAnuales!D$1),VLOOKUP($A103,DatosAnuales!$A$116:$L$227,DatosAnuales!D$1))</f>
        <v>222241790.67054397</v>
      </c>
      <c r="D103" s="20">
        <f>IF($B103=2015,VLOOKUP($A103,DatosAnuales!$A$4:$L$115,DatosAnuales!E$1),VLOOKUP($A103,DatosAnuales!$A$116:$L$227,DatosAnuales!E$1))</f>
        <v>7277745.4612169601</v>
      </c>
      <c r="E103" s="20">
        <f>IF($B103=2015,VLOOKUP($A103,DatosAnuales!$A$4:$L$115,DatosAnuales!F$1),VLOOKUP($A103,DatosAnuales!$A$116:$L$227,DatosAnuales!F$1))</f>
        <v>7000945.0981402155</v>
      </c>
      <c r="F103" s="20">
        <f>IF($B103=2015,VLOOKUP($A103,DatosAnuales!$A$4:$L$115,DatosAnuales!G$1),VLOOKUP($A103,DatosAnuales!$A$116:$L$227,DatosAnuales!G$1))</f>
        <v>12656602.263849614</v>
      </c>
      <c r="G103" s="20">
        <f>IF($B103=2015,VLOOKUP($A103,DatosAnuales!$A$4:$L$115,DatosAnuales!H$1),VLOOKUP($A103,DatosAnuales!$A$116:$L$227,DatosAnuales!H$1))</f>
        <v>7421881.3344518337</v>
      </c>
      <c r="H103" s="20">
        <f>IF($B103=2015,VLOOKUP($A103,DatosAnuales!$A$4:$L$115,DatosAnuales!I$1),VLOOKUP($A103,DatosAnuales!$A$116:$L$227,DatosAnuales!I$1))</f>
        <v>732916</v>
      </c>
      <c r="I103" s="20">
        <f>IF($B103=2015,VLOOKUP($A103,DatosAnuales!$A$4:$L$115,DatosAnuales!J$1),VLOOKUP($A103,DatosAnuales!$A$116:$L$227,DatosAnuales!J$1))</f>
        <v>32375</v>
      </c>
      <c r="J103" s="20">
        <f>IF($B103=2015,VLOOKUP($A103,DatosAnuales!$A$4:$L$115,DatosAnuales!K$1),VLOOKUP($A103,DatosAnuales!$A$116:$L$227,DatosAnuales!K$1))</f>
        <v>52723</v>
      </c>
      <c r="K103" s="20">
        <f>IF($B103=2015,VLOOKUP($A103,DatosAnuales!$A$4:$L$115,DatosAnuales!L$1),VLOOKUP($A103,DatosAnuales!$A$116:$L$227,DatosAnuales!L$1))</f>
        <v>116.13344217436793</v>
      </c>
    </row>
    <row r="104" spans="1:11" x14ac:dyDescent="0.3">
      <c r="A104">
        <v>188</v>
      </c>
      <c r="B104">
        <v>2015</v>
      </c>
      <c r="C104" s="20">
        <f>IF($B104=2015,VLOOKUP($A104,DatosAnuales!$A$4:$L$115,DatosAnuales!D$1),VLOOKUP($A104,DatosAnuales!$A$116:$L$227,DatosAnuales!D$1))</f>
        <v>2750676372.5203753</v>
      </c>
      <c r="D104" s="20">
        <f>IF($B104=2015,VLOOKUP($A104,DatosAnuales!$A$4:$L$115,DatosAnuales!E$1),VLOOKUP($A104,DatosAnuales!$A$116:$L$227,DatosAnuales!E$1))</f>
        <v>43542770.753455818</v>
      </c>
      <c r="E104" s="20">
        <f>IF($B104=2015,VLOOKUP($A104,DatosAnuales!$A$4:$L$115,DatosAnuales!F$1),VLOOKUP($A104,DatosAnuales!$A$116:$L$227,DatosAnuales!F$1))</f>
        <v>60821196.967961095</v>
      </c>
      <c r="F104" s="20">
        <f>IF($B104=2015,VLOOKUP($A104,DatosAnuales!$A$4:$L$115,DatosAnuales!G$1),VLOOKUP($A104,DatosAnuales!$A$116:$L$227,DatosAnuales!G$1))</f>
        <v>53337262.441901594</v>
      </c>
      <c r="G104" s="20">
        <f>IF($B104=2015,VLOOKUP($A104,DatosAnuales!$A$4:$L$115,DatosAnuales!H$1),VLOOKUP($A104,DatosAnuales!$A$116:$L$227,DatosAnuales!H$1))</f>
        <v>35157856.632997014</v>
      </c>
      <c r="H104" s="20">
        <f>IF($B104=2015,VLOOKUP($A104,DatosAnuales!$A$4:$L$115,DatosAnuales!I$1),VLOOKUP($A104,DatosAnuales!$A$116:$L$227,DatosAnuales!I$1))</f>
        <v>20049145</v>
      </c>
      <c r="I104" s="20">
        <f>IF($B104=2015,VLOOKUP($A104,DatosAnuales!$A$4:$L$115,DatosAnuales!J$1),VLOOKUP($A104,DatosAnuales!$A$116:$L$227,DatosAnuales!J$1))</f>
        <v>450963</v>
      </c>
      <c r="J104" s="20">
        <f>IF($B104=2015,VLOOKUP($A104,DatosAnuales!$A$4:$L$115,DatosAnuales!K$1),VLOOKUP($A104,DatosAnuales!$A$116:$L$227,DatosAnuales!K$1))</f>
        <v>721796</v>
      </c>
      <c r="K104" s="20">
        <f>IF($B104=2015,VLOOKUP($A104,DatosAnuales!$A$4:$L$115,DatosAnuales!L$1),VLOOKUP($A104,DatosAnuales!$A$116:$L$227,DatosAnuales!L$1))</f>
        <v>4004.4225310193269</v>
      </c>
    </row>
    <row r="105" spans="1:11" x14ac:dyDescent="0.3">
      <c r="A105">
        <v>188</v>
      </c>
      <c r="B105">
        <v>2016</v>
      </c>
      <c r="C105" s="20">
        <f>IF($B105=2015,VLOOKUP($A105,DatosAnuales!$A$4:$L$115,DatosAnuales!D$1),VLOOKUP($A105,DatosAnuales!$A$116:$L$227,DatosAnuales!D$1))</f>
        <v>2579241042.7127042</v>
      </c>
      <c r="D105" s="20">
        <f>IF($B105=2015,VLOOKUP($A105,DatosAnuales!$A$4:$L$115,DatosAnuales!E$1),VLOOKUP($A105,DatosAnuales!$A$116:$L$227,DatosAnuales!E$1))</f>
        <v>80474362.534834743</v>
      </c>
      <c r="E105" s="20">
        <f>IF($B105=2015,VLOOKUP($A105,DatosAnuales!$A$4:$L$115,DatosAnuales!F$1),VLOOKUP($A105,DatosAnuales!$A$116:$L$227,DatosAnuales!F$1))</f>
        <v>73950650.968624309</v>
      </c>
      <c r="F105" s="20">
        <f>IF($B105=2015,VLOOKUP($A105,DatosAnuales!$A$4:$L$115,DatosAnuales!G$1),VLOOKUP($A105,DatosAnuales!$A$116:$L$227,DatosAnuales!G$1))</f>
        <v>47311815.830073476</v>
      </c>
      <c r="G105" s="20">
        <f>IF($B105=2015,VLOOKUP($A105,DatosAnuales!$A$4:$L$115,DatosAnuales!H$1),VLOOKUP($A105,DatosAnuales!$A$116:$L$227,DatosAnuales!H$1))</f>
        <v>40274152.367330141</v>
      </c>
      <c r="H105" s="20">
        <f>IF($B105=2015,VLOOKUP($A105,DatosAnuales!$A$4:$L$115,DatosAnuales!I$1),VLOOKUP($A105,DatosAnuales!$A$116:$L$227,DatosAnuales!I$1))</f>
        <v>19965956</v>
      </c>
      <c r="I105" s="20">
        <f>IF($B105=2015,VLOOKUP($A105,DatosAnuales!$A$4:$L$115,DatosAnuales!J$1),VLOOKUP($A105,DatosAnuales!$A$116:$L$227,DatosAnuales!J$1))</f>
        <v>456740</v>
      </c>
      <c r="J105" s="20">
        <f>IF($B105=2015,VLOOKUP($A105,DatosAnuales!$A$4:$L$115,DatosAnuales!K$1),VLOOKUP($A105,DatosAnuales!$A$116:$L$227,DatosAnuales!K$1))</f>
        <v>723357</v>
      </c>
      <c r="K105" s="20">
        <f>IF($B105=2015,VLOOKUP($A105,DatosAnuales!$A$4:$L$115,DatosAnuales!L$1),VLOOKUP($A105,DatosAnuales!$A$116:$L$227,DatosAnuales!L$1))</f>
        <v>3929.583791931821</v>
      </c>
    </row>
    <row r="106" spans="1:11" x14ac:dyDescent="0.3">
      <c r="A106">
        <v>190</v>
      </c>
      <c r="B106">
        <v>2015</v>
      </c>
      <c r="C106" s="20">
        <f>IF($B106=2015,VLOOKUP($A106,DatosAnuales!$A$4:$L$115,DatosAnuales!D$1),VLOOKUP($A106,DatosAnuales!$A$116:$L$227,DatosAnuales!D$1))</f>
        <v>1154136525.4076979</v>
      </c>
      <c r="D106" s="20">
        <f>IF($B106=2015,VLOOKUP($A106,DatosAnuales!$A$4:$L$115,DatosAnuales!E$1),VLOOKUP($A106,DatosAnuales!$A$116:$L$227,DatosAnuales!E$1))</f>
        <v>39371044.106998436</v>
      </c>
      <c r="E106" s="20">
        <f>IF($B106=2015,VLOOKUP($A106,DatosAnuales!$A$4:$L$115,DatosAnuales!F$1),VLOOKUP($A106,DatosAnuales!$A$116:$L$227,DatosAnuales!F$1))</f>
        <v>64043350.056622252</v>
      </c>
      <c r="F106" s="20">
        <f>IF($B106=2015,VLOOKUP($A106,DatosAnuales!$A$4:$L$115,DatosAnuales!G$1),VLOOKUP($A106,DatosAnuales!$A$116:$L$227,DatosAnuales!G$1))</f>
        <v>26364014.597567581</v>
      </c>
      <c r="G106" s="20">
        <f>IF($B106=2015,VLOOKUP($A106,DatosAnuales!$A$4:$L$115,DatosAnuales!H$1),VLOOKUP($A106,DatosAnuales!$A$116:$L$227,DatosAnuales!H$1))</f>
        <v>40623415.315002747</v>
      </c>
      <c r="H106" s="20">
        <f>IF($B106=2015,VLOOKUP($A106,DatosAnuales!$A$4:$L$115,DatosAnuales!I$1),VLOOKUP($A106,DatosAnuales!$A$116:$L$227,DatosAnuales!I$1))</f>
        <v>3563191</v>
      </c>
      <c r="I106" s="20">
        <f>IF($B106=2015,VLOOKUP($A106,DatosAnuales!$A$4:$L$115,DatosAnuales!J$1),VLOOKUP($A106,DatosAnuales!$A$116:$L$227,DatosAnuales!J$1))</f>
        <v>60893</v>
      </c>
      <c r="J106" s="20">
        <f>IF($B106=2015,VLOOKUP($A106,DatosAnuales!$A$4:$L$115,DatosAnuales!K$1),VLOOKUP($A106,DatosAnuales!$A$116:$L$227,DatosAnuales!K$1))</f>
        <v>208606</v>
      </c>
      <c r="K106" s="20">
        <f>IF($B106=2015,VLOOKUP($A106,DatosAnuales!$A$4:$L$115,DatosAnuales!L$1),VLOOKUP($A106,DatosAnuales!$A$116:$L$227,DatosAnuales!L$1))</f>
        <v>698.64931541411829</v>
      </c>
    </row>
    <row r="107" spans="1:11" x14ac:dyDescent="0.3">
      <c r="A107">
        <v>190</v>
      </c>
      <c r="B107">
        <v>2016</v>
      </c>
      <c r="C107" s="20">
        <f>IF($B107=2015,VLOOKUP($A107,DatosAnuales!$A$4:$L$115,DatosAnuales!D$1),VLOOKUP($A107,DatosAnuales!$A$116:$L$227,DatosAnuales!D$1))</f>
        <v>1175967153.6467769</v>
      </c>
      <c r="D107" s="20">
        <f>IF($B107=2015,VLOOKUP($A107,DatosAnuales!$A$4:$L$115,DatosAnuales!E$1),VLOOKUP($A107,DatosAnuales!$A$116:$L$227,DatosAnuales!E$1))</f>
        <v>37927109.731629334</v>
      </c>
      <c r="E107" s="20">
        <f>IF($B107=2015,VLOOKUP($A107,DatosAnuales!$A$4:$L$115,DatosAnuales!F$1),VLOOKUP($A107,DatosAnuales!$A$116:$L$227,DatosAnuales!F$1))</f>
        <v>70957794.330063999</v>
      </c>
      <c r="F107" s="20">
        <f>IF($B107=2015,VLOOKUP($A107,DatosAnuales!$A$4:$L$115,DatosAnuales!G$1),VLOOKUP($A107,DatosAnuales!$A$116:$L$227,DatosAnuales!G$1))</f>
        <v>31718510.810528453</v>
      </c>
      <c r="G107" s="20">
        <f>IF($B107=2015,VLOOKUP($A107,DatosAnuales!$A$4:$L$115,DatosAnuales!H$1),VLOOKUP($A107,DatosAnuales!$A$116:$L$227,DatosAnuales!H$1))</f>
        <v>40454729.128449038</v>
      </c>
      <c r="H107" s="20">
        <f>IF($B107=2015,VLOOKUP($A107,DatosAnuales!$A$4:$L$115,DatosAnuales!I$1),VLOOKUP($A107,DatosAnuales!$A$116:$L$227,DatosAnuales!I$1))</f>
        <v>3546101</v>
      </c>
      <c r="I107" s="20">
        <f>IF($B107=2015,VLOOKUP($A107,DatosAnuales!$A$4:$L$115,DatosAnuales!J$1),VLOOKUP($A107,DatosAnuales!$A$116:$L$227,DatosAnuales!J$1))</f>
        <v>8818</v>
      </c>
      <c r="J107" s="20">
        <f>IF($B107=2015,VLOOKUP($A107,DatosAnuales!$A$4:$L$115,DatosAnuales!K$1),VLOOKUP($A107,DatosAnuales!$A$116:$L$227,DatosAnuales!K$1))</f>
        <v>209955</v>
      </c>
      <c r="K107" s="20">
        <f>IF($B107=2015,VLOOKUP($A107,DatosAnuales!$A$4:$L$115,DatosAnuales!L$1),VLOOKUP($A107,DatosAnuales!$A$116:$L$227,DatosAnuales!L$1))</f>
        <v>684.17688831417308</v>
      </c>
    </row>
    <row r="108" spans="1:11" x14ac:dyDescent="0.3">
      <c r="A108">
        <v>192</v>
      </c>
      <c r="B108">
        <v>2015</v>
      </c>
      <c r="C108" s="20">
        <f>IF($B108=2015,VLOOKUP($A108,DatosAnuales!$A$4:$L$115,DatosAnuales!D$1),VLOOKUP($A108,DatosAnuales!$A$116:$L$227,DatosAnuales!D$1))</f>
        <v>161641445.38131395</v>
      </c>
      <c r="D108" s="20">
        <f>IF($B108=2015,VLOOKUP($A108,DatosAnuales!$A$4:$L$115,DatosAnuales!E$1),VLOOKUP($A108,DatosAnuales!$A$116:$L$227,DatosAnuales!E$1))</f>
        <v>5440034.1359682567</v>
      </c>
      <c r="E108" s="20">
        <f>IF($B108=2015,VLOOKUP($A108,DatosAnuales!$A$4:$L$115,DatosAnuales!F$1),VLOOKUP($A108,DatosAnuales!$A$116:$L$227,DatosAnuales!F$1))</f>
        <v>3608166.9464976704</v>
      </c>
      <c r="F108" s="20">
        <f>IF($B108=2015,VLOOKUP($A108,DatosAnuales!$A$4:$L$115,DatosAnuales!G$1),VLOOKUP($A108,DatosAnuales!$A$116:$L$227,DatosAnuales!G$1))</f>
        <v>6590315.7708601309</v>
      </c>
      <c r="G108" s="20">
        <f>IF($B108=2015,VLOOKUP($A108,DatosAnuales!$A$4:$L$115,DatosAnuales!H$1),VLOOKUP($A108,DatosAnuales!$A$116:$L$227,DatosAnuales!H$1))</f>
        <v>1589581.2611439347</v>
      </c>
      <c r="H108" s="20">
        <f>IF($B108=2015,VLOOKUP($A108,DatosAnuales!$A$4:$L$115,DatosAnuales!I$1),VLOOKUP($A108,DatosAnuales!$A$116:$L$227,DatosAnuales!I$1))</f>
        <v>3630655</v>
      </c>
      <c r="I108" s="20">
        <f>IF($B108=2015,VLOOKUP($A108,DatosAnuales!$A$4:$L$115,DatosAnuales!J$1),VLOOKUP($A108,DatosAnuales!$A$116:$L$227,DatosAnuales!J$1))</f>
        <v>109800</v>
      </c>
      <c r="J108" s="20">
        <f>IF($B108=2015,VLOOKUP($A108,DatosAnuales!$A$4:$L$115,DatosAnuales!K$1),VLOOKUP($A108,DatosAnuales!$A$116:$L$227,DatosAnuales!K$1))</f>
        <v>41403</v>
      </c>
      <c r="K108" s="20">
        <f>IF($B108=2015,VLOOKUP($A108,DatosAnuales!$A$4:$L$115,DatosAnuales!L$1),VLOOKUP($A108,DatosAnuales!$A$116:$L$227,DatosAnuales!L$1))</f>
        <v>434.63491994587343</v>
      </c>
    </row>
    <row r="109" spans="1:11" x14ac:dyDescent="0.3">
      <c r="A109">
        <v>192</v>
      </c>
      <c r="B109">
        <v>2016</v>
      </c>
      <c r="C109" s="20">
        <f>IF($B109=2015,VLOOKUP($A109,DatosAnuales!$A$4:$L$115,DatosAnuales!D$1),VLOOKUP($A109,DatosAnuales!$A$116:$L$227,DatosAnuales!D$1))</f>
        <v>171457746.49334961</v>
      </c>
      <c r="D109" s="20">
        <f>IF($B109=2015,VLOOKUP($A109,DatosAnuales!$A$4:$L$115,DatosAnuales!E$1),VLOOKUP($A109,DatosAnuales!$A$116:$L$227,DatosAnuales!E$1))</f>
        <v>5639154.2515119994</v>
      </c>
      <c r="E109" s="20">
        <f>IF($B109=2015,VLOOKUP($A109,DatosAnuales!$A$4:$L$115,DatosAnuales!F$1),VLOOKUP($A109,DatosAnuales!$A$116:$L$227,DatosAnuales!F$1))</f>
        <v>3510962.7566347606</v>
      </c>
      <c r="F109" s="20">
        <f>IF($B109=2015,VLOOKUP($A109,DatosAnuales!$A$4:$L$115,DatosAnuales!G$1),VLOOKUP($A109,DatosAnuales!$A$116:$L$227,DatosAnuales!G$1))</f>
        <v>7882285.2339363052</v>
      </c>
      <c r="G109" s="20">
        <f>IF($B109=2015,VLOOKUP($A109,DatosAnuales!$A$4:$L$115,DatosAnuales!H$1),VLOOKUP($A109,DatosAnuales!$A$116:$L$227,DatosAnuales!H$1))</f>
        <v>1652377.8788838789</v>
      </c>
      <c r="H109" s="20">
        <f>IF($B109=2015,VLOOKUP($A109,DatosAnuales!$A$4:$L$115,DatosAnuales!I$1),VLOOKUP($A109,DatosAnuales!$A$116:$L$227,DatosAnuales!I$1))</f>
        <v>3781371</v>
      </c>
      <c r="I109" s="20">
        <f>IF($B109=2015,VLOOKUP($A109,DatosAnuales!$A$4:$L$115,DatosAnuales!J$1),VLOOKUP($A109,DatosAnuales!$A$116:$L$227,DatosAnuales!J$1))</f>
        <v>110885</v>
      </c>
      <c r="J109" s="20">
        <f>IF($B109=2015,VLOOKUP($A109,DatosAnuales!$A$4:$L$115,DatosAnuales!K$1),VLOOKUP($A109,DatosAnuales!$A$116:$L$227,DatosAnuales!K$1))</f>
        <v>41269</v>
      </c>
      <c r="K109" s="20">
        <f>IF($B109=2015,VLOOKUP($A109,DatosAnuales!$A$4:$L$115,DatosAnuales!L$1),VLOOKUP($A109,DatosAnuales!$A$116:$L$227,DatosAnuales!L$1))</f>
        <v>423.7101615820394</v>
      </c>
    </row>
    <row r="110" spans="1:11" x14ac:dyDescent="0.3">
      <c r="A110">
        <v>193</v>
      </c>
      <c r="B110">
        <v>2015</v>
      </c>
      <c r="C110" s="20">
        <f>IF($B110=2015,VLOOKUP($A110,DatosAnuales!$A$4:$L$115,DatosAnuales!D$1),VLOOKUP($A110,DatosAnuales!$A$116:$L$227,DatosAnuales!D$1))</f>
        <v>4689648105.0609274</v>
      </c>
      <c r="D110" s="20">
        <f>IF($B110=2015,VLOOKUP($A110,DatosAnuales!$A$4:$L$115,DatosAnuales!E$1),VLOOKUP($A110,DatosAnuales!$A$116:$L$227,DatosAnuales!E$1))</f>
        <v>231389285.75677159</v>
      </c>
      <c r="E110" s="20">
        <f>IF($B110=2015,VLOOKUP($A110,DatosAnuales!$A$4:$L$115,DatosAnuales!F$1),VLOOKUP($A110,DatosAnuales!$A$116:$L$227,DatosAnuales!F$1))</f>
        <v>127409706.64871775</v>
      </c>
      <c r="F110" s="20">
        <f>IF($B110=2015,VLOOKUP($A110,DatosAnuales!$A$4:$L$115,DatosAnuales!G$1),VLOOKUP($A110,DatosAnuales!$A$116:$L$227,DatosAnuales!G$1))</f>
        <v>78527353.846233413</v>
      </c>
      <c r="G110" s="20">
        <f>IF($B110=2015,VLOOKUP($A110,DatosAnuales!$A$4:$L$115,DatosAnuales!H$1),VLOOKUP($A110,DatosAnuales!$A$116:$L$227,DatosAnuales!H$1))</f>
        <v>26332449.236891273</v>
      </c>
      <c r="H110" s="20">
        <f>IF($B110=2015,VLOOKUP($A110,DatosAnuales!$A$4:$L$115,DatosAnuales!I$1),VLOOKUP($A110,DatosAnuales!$A$116:$L$227,DatosAnuales!I$1))</f>
        <v>25819668</v>
      </c>
      <c r="I110" s="20">
        <f>IF($B110=2015,VLOOKUP($A110,DatosAnuales!$A$4:$L$115,DatosAnuales!J$1),VLOOKUP($A110,DatosAnuales!$A$116:$L$227,DatosAnuales!J$1))</f>
        <v>866914</v>
      </c>
      <c r="J110" s="20">
        <f>IF($B110=2015,VLOOKUP($A110,DatosAnuales!$A$4:$L$115,DatosAnuales!K$1),VLOOKUP($A110,DatosAnuales!$A$116:$L$227,DatosAnuales!K$1))</f>
        <v>1136461</v>
      </c>
      <c r="K110" s="20">
        <f>IF($B110=2015,VLOOKUP($A110,DatosAnuales!$A$4:$L$115,DatosAnuales!L$1),VLOOKUP($A110,DatosAnuales!$A$116:$L$227,DatosAnuales!L$1))</f>
        <v>3868.1674254439795</v>
      </c>
    </row>
    <row r="111" spans="1:11" x14ac:dyDescent="0.3">
      <c r="A111">
        <v>193</v>
      </c>
      <c r="B111">
        <v>2016</v>
      </c>
      <c r="C111" s="20">
        <f>IF($B111=2015,VLOOKUP($A111,DatosAnuales!$A$4:$L$115,DatosAnuales!D$1),VLOOKUP($A111,DatosAnuales!$A$116:$L$227,DatosAnuales!D$1))</f>
        <v>4868923259.5058031</v>
      </c>
      <c r="D111" s="20">
        <f>IF($B111=2015,VLOOKUP($A111,DatosAnuales!$A$4:$L$115,DatosAnuales!E$1),VLOOKUP($A111,DatosAnuales!$A$116:$L$227,DatosAnuales!E$1))</f>
        <v>251105764.3494285</v>
      </c>
      <c r="E111" s="20">
        <f>IF($B111=2015,VLOOKUP($A111,DatosAnuales!$A$4:$L$115,DatosAnuales!F$1),VLOOKUP($A111,DatosAnuales!$A$116:$L$227,DatosAnuales!F$1))</f>
        <v>111140880.15664461</v>
      </c>
      <c r="F111" s="20">
        <f>IF($B111=2015,VLOOKUP($A111,DatosAnuales!$A$4:$L$115,DatosAnuales!G$1),VLOOKUP($A111,DatosAnuales!$A$116:$L$227,DatosAnuales!G$1))</f>
        <v>89610795.946378544</v>
      </c>
      <c r="G111" s="20">
        <f>IF($B111=2015,VLOOKUP($A111,DatosAnuales!$A$4:$L$115,DatosAnuales!H$1),VLOOKUP($A111,DatosAnuales!$A$116:$L$227,DatosAnuales!H$1))</f>
        <v>23007249.50611398</v>
      </c>
      <c r="H111" s="20">
        <f>IF($B111=2015,VLOOKUP($A111,DatosAnuales!$A$4:$L$115,DatosAnuales!I$1),VLOOKUP($A111,DatosAnuales!$A$116:$L$227,DatosAnuales!I$1))</f>
        <v>26321206</v>
      </c>
      <c r="I111" s="20">
        <f>IF($B111=2015,VLOOKUP($A111,DatosAnuales!$A$4:$L$115,DatosAnuales!J$1),VLOOKUP($A111,DatosAnuales!$A$116:$L$227,DatosAnuales!J$1))</f>
        <v>886634</v>
      </c>
      <c r="J111" s="20">
        <f>IF($B111=2015,VLOOKUP($A111,DatosAnuales!$A$4:$L$115,DatosAnuales!K$1),VLOOKUP($A111,DatosAnuales!$A$116:$L$227,DatosAnuales!K$1))</f>
        <v>1142996</v>
      </c>
      <c r="K111" s="20">
        <f>IF($B111=2015,VLOOKUP($A111,DatosAnuales!$A$4:$L$115,DatosAnuales!L$1),VLOOKUP($A111,DatosAnuales!$A$116:$L$227,DatosAnuales!L$1))</f>
        <v>4122.0532221674457</v>
      </c>
    </row>
    <row r="112" spans="1:11" x14ac:dyDescent="0.3">
      <c r="A112">
        <v>194</v>
      </c>
      <c r="B112">
        <v>2015</v>
      </c>
      <c r="C112" s="20">
        <f>IF($B112=2015,VLOOKUP($A112,DatosAnuales!$A$4:$L$115,DatosAnuales!D$1),VLOOKUP($A112,DatosAnuales!$A$116:$L$227,DatosAnuales!D$1))</f>
        <v>2422955950.0535817</v>
      </c>
      <c r="D112" s="20">
        <f>IF($B112=2015,VLOOKUP($A112,DatosAnuales!$A$4:$L$115,DatosAnuales!E$1),VLOOKUP($A112,DatosAnuales!$A$116:$L$227,DatosAnuales!E$1))</f>
        <v>129170817.93292497</v>
      </c>
      <c r="E112" s="20">
        <f>IF($B112=2015,VLOOKUP($A112,DatosAnuales!$A$4:$L$115,DatosAnuales!F$1),VLOOKUP($A112,DatosAnuales!$A$116:$L$227,DatosAnuales!F$1))</f>
        <v>19498847.745957013</v>
      </c>
      <c r="F112" s="20">
        <f>IF($B112=2015,VLOOKUP($A112,DatosAnuales!$A$4:$L$115,DatosAnuales!G$1),VLOOKUP($A112,DatosAnuales!$A$116:$L$227,DatosAnuales!G$1))</f>
        <v>30627039.342569422</v>
      </c>
      <c r="G112" s="20">
        <f>IF($B112=2015,VLOOKUP($A112,DatosAnuales!$A$4:$L$115,DatosAnuales!H$1),VLOOKUP($A112,DatosAnuales!$A$116:$L$227,DatosAnuales!H$1))</f>
        <v>15130091.590634733</v>
      </c>
      <c r="H112" s="20">
        <f>IF($B112=2015,VLOOKUP($A112,DatosAnuales!$A$4:$L$115,DatosAnuales!I$1),VLOOKUP($A112,DatosAnuales!$A$116:$L$227,DatosAnuales!I$1))</f>
        <v>10613003</v>
      </c>
      <c r="I112" s="20">
        <f>IF($B112=2015,VLOOKUP($A112,DatosAnuales!$A$4:$L$115,DatosAnuales!J$1),VLOOKUP($A112,DatosAnuales!$A$116:$L$227,DatosAnuales!J$1))</f>
        <v>269201</v>
      </c>
      <c r="J112" s="20">
        <f>IF($B112=2015,VLOOKUP($A112,DatosAnuales!$A$4:$L$115,DatosAnuales!K$1),VLOOKUP($A112,DatosAnuales!$A$116:$L$227,DatosAnuales!K$1))</f>
        <v>465823</v>
      </c>
      <c r="K112" s="20">
        <f>IF($B112=2015,VLOOKUP($A112,DatosAnuales!$A$4:$L$115,DatosAnuales!L$1),VLOOKUP($A112,DatosAnuales!$A$116:$L$227,DatosAnuales!L$1))</f>
        <v>1804.0313125570087</v>
      </c>
    </row>
    <row r="113" spans="1:11" x14ac:dyDescent="0.3">
      <c r="A113">
        <v>194</v>
      </c>
      <c r="B113">
        <v>2016</v>
      </c>
      <c r="C113" s="20">
        <f>IF($B113=2015,VLOOKUP($A113,DatosAnuales!$A$4:$L$115,DatosAnuales!D$1),VLOOKUP($A113,DatosAnuales!$A$116:$L$227,DatosAnuales!D$1))</f>
        <v>2547563247.6236553</v>
      </c>
      <c r="D113" s="20">
        <f>IF($B113=2015,VLOOKUP($A113,DatosAnuales!$A$4:$L$115,DatosAnuales!E$1),VLOOKUP($A113,DatosAnuales!$A$116:$L$227,DatosAnuales!E$1))</f>
        <v>131918885.35381351</v>
      </c>
      <c r="E113" s="20">
        <f>IF($B113=2015,VLOOKUP($A113,DatosAnuales!$A$4:$L$115,DatosAnuales!F$1),VLOOKUP($A113,DatosAnuales!$A$116:$L$227,DatosAnuales!F$1))</f>
        <v>2034763.9755749768</v>
      </c>
      <c r="F113" s="20">
        <f>IF($B113=2015,VLOOKUP($A113,DatosAnuales!$A$4:$L$115,DatosAnuales!G$1),VLOOKUP($A113,DatosAnuales!$A$116:$L$227,DatosAnuales!G$1))</f>
        <v>29474461.432280917</v>
      </c>
      <c r="G113" s="20">
        <f>IF($B113=2015,VLOOKUP($A113,DatosAnuales!$A$4:$L$115,DatosAnuales!H$1),VLOOKUP($A113,DatosAnuales!$A$116:$L$227,DatosAnuales!H$1))</f>
        <v>10217772.492359288</v>
      </c>
      <c r="H113" s="20">
        <f>IF($B113=2015,VLOOKUP($A113,DatosAnuales!$A$4:$L$115,DatosAnuales!I$1),VLOOKUP($A113,DatosAnuales!$A$116:$L$227,DatosAnuales!I$1))</f>
        <v>10869612</v>
      </c>
      <c r="I113" s="20">
        <f>IF($B113=2015,VLOOKUP($A113,DatosAnuales!$A$4:$L$115,DatosAnuales!J$1),VLOOKUP($A113,DatosAnuales!$A$116:$L$227,DatosAnuales!J$1))</f>
        <v>283183</v>
      </c>
      <c r="J113" s="20">
        <f>IF($B113=2015,VLOOKUP($A113,DatosAnuales!$A$4:$L$115,DatosAnuales!K$1),VLOOKUP($A113,DatosAnuales!$A$116:$L$227,DatosAnuales!K$1))</f>
        <v>466130</v>
      </c>
      <c r="K113" s="20">
        <f>IF($B113=2015,VLOOKUP($A113,DatosAnuales!$A$4:$L$115,DatosAnuales!L$1),VLOOKUP($A113,DatosAnuales!$A$116:$L$227,DatosAnuales!L$1))</f>
        <v>2025.4620102389749</v>
      </c>
    </row>
    <row r="114" spans="1:11" x14ac:dyDescent="0.3">
      <c r="A114">
        <v>210</v>
      </c>
      <c r="B114">
        <v>2015</v>
      </c>
      <c r="C114" s="20">
        <f>IF($B114=2015,VLOOKUP($A114,DatosAnuales!$A$4:$L$115,DatosAnuales!D$1),VLOOKUP($A114,DatosAnuales!$A$116:$L$227,DatosAnuales!D$1))</f>
        <v>3624576637.3565049</v>
      </c>
      <c r="D114" s="20">
        <f>IF($B114=2015,VLOOKUP($A114,DatosAnuales!$A$4:$L$115,DatosAnuales!E$1),VLOOKUP($A114,DatosAnuales!$A$116:$L$227,DatosAnuales!E$1))</f>
        <v>111474131.33258316</v>
      </c>
      <c r="E114" s="20">
        <f>IF($B114=2015,VLOOKUP($A114,DatosAnuales!$A$4:$L$115,DatosAnuales!F$1),VLOOKUP($A114,DatosAnuales!$A$116:$L$227,DatosAnuales!F$1))</f>
        <v>118479444.05216059</v>
      </c>
      <c r="F114" s="20">
        <f>IF($B114=2015,VLOOKUP($A114,DatosAnuales!$A$4:$L$115,DatosAnuales!G$1),VLOOKUP($A114,DatosAnuales!$A$116:$L$227,DatosAnuales!G$1))</f>
        <v>84176628.451627105</v>
      </c>
      <c r="G114" s="20">
        <f>IF($B114=2015,VLOOKUP($A114,DatosAnuales!$A$4:$L$115,DatosAnuales!H$1),VLOOKUP($A114,DatosAnuales!$A$116:$L$227,DatosAnuales!H$1))</f>
        <v>27085818.40024044</v>
      </c>
      <c r="H114" s="20">
        <f>IF($B114=2015,VLOOKUP($A114,DatosAnuales!$A$4:$L$115,DatosAnuales!I$1),VLOOKUP($A114,DatosAnuales!$A$116:$L$227,DatosAnuales!I$1))</f>
        <v>23091805</v>
      </c>
      <c r="I114" s="20">
        <f>IF($B114=2015,VLOOKUP($A114,DatosAnuales!$A$4:$L$115,DatosAnuales!J$1),VLOOKUP($A114,DatosAnuales!$A$116:$L$227,DatosAnuales!J$1))</f>
        <v>597468</v>
      </c>
      <c r="J114" s="20">
        <f>IF($B114=2015,VLOOKUP($A114,DatosAnuales!$A$4:$L$115,DatosAnuales!K$1),VLOOKUP($A114,DatosAnuales!$A$116:$L$227,DatosAnuales!K$1))</f>
        <v>752776</v>
      </c>
      <c r="K114" s="20">
        <f>IF($B114=2015,VLOOKUP($A114,DatosAnuales!$A$4:$L$115,DatosAnuales!L$1),VLOOKUP($A114,DatosAnuales!$A$116:$L$227,DatosAnuales!L$1))</f>
        <v>3376.914337000484</v>
      </c>
    </row>
    <row r="115" spans="1:11" x14ac:dyDescent="0.3">
      <c r="A115">
        <v>210</v>
      </c>
      <c r="B115">
        <v>2016</v>
      </c>
      <c r="C115" s="20">
        <f>IF($B115=2015,VLOOKUP($A115,DatosAnuales!$A$4:$L$115,DatosAnuales!D$1),VLOOKUP($A115,DatosAnuales!$A$116:$L$227,DatosAnuales!D$1))</f>
        <v>3642750973.6455245</v>
      </c>
      <c r="D115" s="20">
        <f>IF($B115=2015,VLOOKUP($A115,DatosAnuales!$A$4:$L$115,DatosAnuales!E$1),VLOOKUP($A115,DatosAnuales!$A$116:$L$227,DatosAnuales!E$1))</f>
        <v>110362225.57295637</v>
      </c>
      <c r="E115" s="20">
        <f>IF($B115=2015,VLOOKUP($A115,DatosAnuales!$A$4:$L$115,DatosAnuales!F$1),VLOOKUP($A115,DatosAnuales!$A$116:$L$227,DatosAnuales!F$1))</f>
        <v>125713756.28108145</v>
      </c>
      <c r="F115" s="20">
        <f>IF($B115=2015,VLOOKUP($A115,DatosAnuales!$A$4:$L$115,DatosAnuales!G$1),VLOOKUP($A115,DatosAnuales!$A$116:$L$227,DatosAnuales!G$1))</f>
        <v>86269408.544861436</v>
      </c>
      <c r="G115" s="20">
        <f>IF($B115=2015,VLOOKUP($A115,DatosAnuales!$A$4:$L$115,DatosAnuales!H$1),VLOOKUP($A115,DatosAnuales!$A$116:$L$227,DatosAnuales!H$1))</f>
        <v>26769329.816988528</v>
      </c>
      <c r="H115" s="20">
        <f>IF($B115=2015,VLOOKUP($A115,DatosAnuales!$A$4:$L$115,DatosAnuales!I$1),VLOOKUP($A115,DatosAnuales!$A$116:$L$227,DatosAnuales!I$1))</f>
        <v>23986491</v>
      </c>
      <c r="I115" s="20">
        <f>IF($B115=2015,VLOOKUP($A115,DatosAnuales!$A$4:$L$115,DatosAnuales!J$1),VLOOKUP($A115,DatosAnuales!$A$116:$L$227,DatosAnuales!J$1))</f>
        <v>773742</v>
      </c>
      <c r="J115" s="20">
        <f>IF($B115=2015,VLOOKUP($A115,DatosAnuales!$A$4:$L$115,DatosAnuales!K$1),VLOOKUP($A115,DatosAnuales!$A$116:$L$227,DatosAnuales!K$1))</f>
        <v>760586</v>
      </c>
      <c r="K115" s="20">
        <f>IF($B115=2015,VLOOKUP($A115,DatosAnuales!$A$4:$L$115,DatosAnuales!L$1),VLOOKUP($A115,DatosAnuales!$A$116:$L$227,DatosAnuales!L$1))</f>
        <v>3497.3037815265334</v>
      </c>
    </row>
    <row r="116" spans="1:11" x14ac:dyDescent="0.3">
      <c r="A116">
        <v>290</v>
      </c>
      <c r="B116">
        <v>2015</v>
      </c>
      <c r="C116" s="20">
        <f>IF($B116=2015,VLOOKUP($A116,DatosAnuales!$A$4:$L$115,DatosAnuales!D$1),VLOOKUP($A116,DatosAnuales!$A$116:$L$227,DatosAnuales!D$1))</f>
        <v>295024270.36770523</v>
      </c>
      <c r="D116" s="20">
        <f>IF($B116=2015,VLOOKUP($A116,DatosAnuales!$A$4:$L$115,DatosAnuales!E$1),VLOOKUP($A116,DatosAnuales!$A$116:$L$227,DatosAnuales!E$1))</f>
        <v>18108303.786274496</v>
      </c>
      <c r="E116" s="20">
        <f>IF($B116=2015,VLOOKUP($A116,DatosAnuales!$A$4:$L$115,DatosAnuales!F$1),VLOOKUP($A116,DatosAnuales!$A$116:$L$227,DatosAnuales!F$1))</f>
        <v>6987979.1165867876</v>
      </c>
      <c r="F116" s="20">
        <f>IF($B116=2015,VLOOKUP($A116,DatosAnuales!$A$4:$L$115,DatosAnuales!G$1),VLOOKUP($A116,DatosAnuales!$A$116:$L$227,DatosAnuales!G$1))</f>
        <v>8460033.0309458096</v>
      </c>
      <c r="G116" s="20">
        <f>IF($B116=2015,VLOOKUP($A116,DatosAnuales!$A$4:$L$115,DatosAnuales!H$1),VLOOKUP($A116,DatosAnuales!$A$116:$L$227,DatosAnuales!H$1))</f>
        <v>3467437.4517238387</v>
      </c>
      <c r="H116" s="20">
        <f>IF($B116=2015,VLOOKUP($A116,DatosAnuales!$A$4:$L$115,DatosAnuales!I$1),VLOOKUP($A116,DatosAnuales!$A$116:$L$227,DatosAnuales!I$1))</f>
        <v>1210564</v>
      </c>
      <c r="I116" s="20">
        <f>IF($B116=2015,VLOOKUP($A116,DatosAnuales!$A$4:$L$115,DatosAnuales!J$1),VLOOKUP($A116,DatosAnuales!$A$116:$L$227,DatosAnuales!J$1))</f>
        <v>42780</v>
      </c>
      <c r="J116" s="20">
        <f>IF($B116=2015,VLOOKUP($A116,DatosAnuales!$A$4:$L$115,DatosAnuales!K$1),VLOOKUP($A116,DatosAnuales!$A$116:$L$227,DatosAnuales!K$1))</f>
        <v>77844</v>
      </c>
      <c r="K116" s="20">
        <f>IF($B116=2015,VLOOKUP($A116,DatosAnuales!$A$4:$L$115,DatosAnuales!L$1),VLOOKUP($A116,DatosAnuales!$A$116:$L$227,DatosAnuales!L$1))</f>
        <v>260.71613085698124</v>
      </c>
    </row>
    <row r="117" spans="1:11" x14ac:dyDescent="0.3">
      <c r="A117">
        <v>290</v>
      </c>
      <c r="B117">
        <v>2016</v>
      </c>
      <c r="C117" s="20">
        <f>IF($B117=2015,VLOOKUP($A117,DatosAnuales!$A$4:$L$115,DatosAnuales!D$1),VLOOKUP($A117,DatosAnuales!$A$116:$L$227,DatosAnuales!D$1))</f>
        <v>310699767.40531123</v>
      </c>
      <c r="D117" s="20">
        <f>IF($B117=2015,VLOOKUP($A117,DatosAnuales!$A$4:$L$115,DatosAnuales!E$1),VLOOKUP($A117,DatosAnuales!$A$116:$L$227,DatosAnuales!E$1))</f>
        <v>18530179.051543638</v>
      </c>
      <c r="E117" s="20">
        <f>IF($B117=2015,VLOOKUP($A117,DatosAnuales!$A$4:$L$115,DatosAnuales!F$1),VLOOKUP($A117,DatosAnuales!$A$116:$L$227,DatosAnuales!F$1))</f>
        <v>7143409.9356564432</v>
      </c>
      <c r="F117" s="20">
        <f>IF($B117=2015,VLOOKUP($A117,DatosAnuales!$A$4:$L$115,DatosAnuales!G$1),VLOOKUP($A117,DatosAnuales!$A$116:$L$227,DatosAnuales!G$1))</f>
        <v>8274034.3171959165</v>
      </c>
      <c r="G117" s="20">
        <f>IF($B117=2015,VLOOKUP($A117,DatosAnuales!$A$4:$L$115,DatosAnuales!H$1),VLOOKUP($A117,DatosAnuales!$A$116:$L$227,DatosAnuales!H$1))</f>
        <v>3442105.0607689889</v>
      </c>
      <c r="H117" s="20">
        <f>IF($B117=2015,VLOOKUP($A117,DatosAnuales!$A$4:$L$115,DatosAnuales!I$1),VLOOKUP($A117,DatosAnuales!$A$116:$L$227,DatosAnuales!I$1))</f>
        <v>1188025</v>
      </c>
      <c r="I117" s="20">
        <f>IF($B117=2015,VLOOKUP($A117,DatosAnuales!$A$4:$L$115,DatosAnuales!J$1),VLOOKUP($A117,DatosAnuales!$A$116:$L$227,DatosAnuales!J$1))</f>
        <v>32755</v>
      </c>
      <c r="J117" s="20">
        <f>IF($B117=2015,VLOOKUP($A117,DatosAnuales!$A$4:$L$115,DatosAnuales!K$1),VLOOKUP($A117,DatosAnuales!$A$116:$L$227,DatosAnuales!K$1))</f>
        <v>78402</v>
      </c>
      <c r="K117" s="20">
        <f>IF($B117=2015,VLOOKUP($A117,DatosAnuales!$A$4:$L$115,DatosAnuales!L$1),VLOOKUP($A117,DatosAnuales!$A$116:$L$227,DatosAnuales!L$1))</f>
        <v>279.36948184685144</v>
      </c>
    </row>
    <row r="118" spans="1:11" x14ac:dyDescent="0.3">
      <c r="A118">
        <v>403</v>
      </c>
      <c r="B118">
        <v>2015</v>
      </c>
      <c r="C118" s="20">
        <f>IF($B118=2015,VLOOKUP($A118,DatosAnuales!$A$4:$L$115,DatosAnuales!D$1),VLOOKUP($A118,DatosAnuales!$A$116:$L$227,DatosAnuales!D$1))</f>
        <v>202790357.34617129</v>
      </c>
      <c r="D118" s="20">
        <f>IF($B118=2015,VLOOKUP($A118,DatosAnuales!$A$4:$L$115,DatosAnuales!E$1),VLOOKUP($A118,DatosAnuales!$A$116:$L$227,DatosAnuales!E$1))</f>
        <v>6183137.0213007089</v>
      </c>
      <c r="E118" s="20">
        <f>IF($B118=2015,VLOOKUP($A118,DatosAnuales!$A$4:$L$115,DatosAnuales!F$1),VLOOKUP($A118,DatosAnuales!$A$116:$L$227,DatosAnuales!F$1))</f>
        <v>1972507.149195255</v>
      </c>
      <c r="F118" s="20">
        <f>IF($B118=2015,VLOOKUP($A118,DatosAnuales!$A$4:$L$115,DatosAnuales!G$1),VLOOKUP($A118,DatosAnuales!$A$116:$L$227,DatosAnuales!G$1))</f>
        <v>3392052.2753746132</v>
      </c>
      <c r="G118" s="20">
        <f>IF($B118=2015,VLOOKUP($A118,DatosAnuales!$A$4:$L$115,DatosAnuales!H$1),VLOOKUP($A118,DatosAnuales!$A$116:$L$227,DatosAnuales!H$1))</f>
        <v>1910382.1656172562</v>
      </c>
      <c r="H118" s="20">
        <f>IF($B118=2015,VLOOKUP($A118,DatosAnuales!$A$4:$L$115,DatosAnuales!I$1),VLOOKUP($A118,DatosAnuales!$A$116:$L$227,DatosAnuales!I$1))</f>
        <v>1297038</v>
      </c>
      <c r="I118" s="20">
        <f>IF($B118=2015,VLOOKUP($A118,DatosAnuales!$A$4:$L$115,DatosAnuales!J$1),VLOOKUP($A118,DatosAnuales!$A$116:$L$227,DatosAnuales!J$1))</f>
        <v>111931</v>
      </c>
      <c r="J118" s="20">
        <f>IF($B118=2015,VLOOKUP($A118,DatosAnuales!$A$4:$L$115,DatosAnuales!K$1),VLOOKUP($A118,DatosAnuales!$A$116:$L$227,DatosAnuales!K$1))</f>
        <v>41180</v>
      </c>
      <c r="K118" s="20">
        <f>IF($B118=2015,VLOOKUP($A118,DatosAnuales!$A$4:$L$115,DatosAnuales!L$1),VLOOKUP($A118,DatosAnuales!$A$116:$L$227,DatosAnuales!L$1))</f>
        <v>195.1495908868778</v>
      </c>
    </row>
    <row r="119" spans="1:11" x14ac:dyDescent="0.3">
      <c r="A119">
        <v>403</v>
      </c>
      <c r="B119">
        <v>2016</v>
      </c>
      <c r="C119" s="20">
        <f>IF($B119=2015,VLOOKUP($A119,DatosAnuales!$A$4:$L$115,DatosAnuales!D$1),VLOOKUP($A119,DatosAnuales!$A$116:$L$227,DatosAnuales!D$1))</f>
        <v>204320279.60257763</v>
      </c>
      <c r="D119" s="20">
        <f>IF($B119=2015,VLOOKUP($A119,DatosAnuales!$A$4:$L$115,DatosAnuales!E$1),VLOOKUP($A119,DatosAnuales!$A$116:$L$227,DatosAnuales!E$1))</f>
        <v>6745877.2409655126</v>
      </c>
      <c r="E119" s="20">
        <f>IF($B119=2015,VLOOKUP($A119,DatosAnuales!$A$4:$L$115,DatosAnuales!F$1),VLOOKUP($A119,DatosAnuales!$A$116:$L$227,DatosAnuales!F$1))</f>
        <v>1710425.0855881546</v>
      </c>
      <c r="F119" s="20">
        <f>IF($B119=2015,VLOOKUP($A119,DatosAnuales!$A$4:$L$115,DatosAnuales!G$1),VLOOKUP($A119,DatosAnuales!$A$116:$L$227,DatosAnuales!G$1))</f>
        <v>3708254.1239373125</v>
      </c>
      <c r="G119" s="20">
        <f>IF($B119=2015,VLOOKUP($A119,DatosAnuales!$A$4:$L$115,DatosAnuales!H$1),VLOOKUP($A119,DatosAnuales!$A$116:$L$227,DatosAnuales!H$1))</f>
        <v>1647641.283190354</v>
      </c>
      <c r="H119" s="20">
        <f>IF($B119=2015,VLOOKUP($A119,DatosAnuales!$A$4:$L$115,DatosAnuales!I$1),VLOOKUP($A119,DatosAnuales!$A$116:$L$227,DatosAnuales!I$1))</f>
        <v>1449249</v>
      </c>
      <c r="I119" s="20">
        <f>IF($B119=2015,VLOOKUP($A119,DatosAnuales!$A$4:$L$115,DatosAnuales!J$1),VLOOKUP($A119,DatosAnuales!$A$116:$L$227,DatosAnuales!J$1))</f>
        <v>117551</v>
      </c>
      <c r="J119" s="20">
        <f>IF($B119=2015,VLOOKUP($A119,DatosAnuales!$A$4:$L$115,DatosAnuales!K$1),VLOOKUP($A119,DatosAnuales!$A$116:$L$227,DatosAnuales!K$1))</f>
        <v>41583</v>
      </c>
      <c r="K119" s="20">
        <f>IF($B119=2015,VLOOKUP($A119,DatosAnuales!$A$4:$L$115,DatosAnuales!L$1),VLOOKUP($A119,DatosAnuales!$A$116:$L$227,DatosAnuales!L$1))</f>
        <v>217.63433270478907</v>
      </c>
    </row>
    <row r="120" spans="1:11" x14ac:dyDescent="0.3">
      <c r="A120">
        <v>428</v>
      </c>
      <c r="B120">
        <v>2015</v>
      </c>
      <c r="C120" s="20">
        <f>IF($B120=2015,VLOOKUP($A120,DatosAnuales!$A$4:$L$115,DatosAnuales!D$1),VLOOKUP($A120,DatosAnuales!$A$116:$L$227,DatosAnuales!D$1))</f>
        <v>176146191.96677223</v>
      </c>
      <c r="D120" s="20">
        <f>IF($B120=2015,VLOOKUP($A120,DatosAnuales!$A$4:$L$115,DatosAnuales!E$1),VLOOKUP($A120,DatosAnuales!$A$116:$L$227,DatosAnuales!E$1))</f>
        <v>14168483.03880324</v>
      </c>
      <c r="E120" s="20">
        <f>IF($B120=2015,VLOOKUP($A120,DatosAnuales!$A$4:$L$115,DatosAnuales!F$1),VLOOKUP($A120,DatosAnuales!$A$116:$L$227,DatosAnuales!F$1))</f>
        <v>4262509.9530783445</v>
      </c>
      <c r="F120" s="20">
        <f>IF($B120=2015,VLOOKUP($A120,DatosAnuales!$A$4:$L$115,DatosAnuales!G$1),VLOOKUP($A120,DatosAnuales!$A$116:$L$227,DatosAnuales!G$1))</f>
        <v>6489594.3054773593</v>
      </c>
      <c r="G120" s="20">
        <f>IF($B120=2015,VLOOKUP($A120,DatosAnuales!$A$4:$L$115,DatosAnuales!H$1),VLOOKUP($A120,DatosAnuales!$A$116:$L$227,DatosAnuales!H$1))</f>
        <v>5472349.8965099026</v>
      </c>
      <c r="H120" s="20">
        <f>IF($B120=2015,VLOOKUP($A120,DatosAnuales!$A$4:$L$115,DatosAnuales!I$1),VLOOKUP($A120,DatosAnuales!$A$116:$L$227,DatosAnuales!I$1))</f>
        <v>990252</v>
      </c>
      <c r="I120" s="20">
        <f>IF($B120=2015,VLOOKUP($A120,DatosAnuales!$A$4:$L$115,DatosAnuales!J$1),VLOOKUP($A120,DatosAnuales!$A$116:$L$227,DatosAnuales!J$1))</f>
        <v>55410</v>
      </c>
      <c r="J120" s="20">
        <f>IF($B120=2015,VLOOKUP($A120,DatosAnuales!$A$4:$L$115,DatosAnuales!K$1),VLOOKUP($A120,DatosAnuales!$A$116:$L$227,DatosAnuales!K$1))</f>
        <v>61899</v>
      </c>
      <c r="K120" s="20">
        <f>IF($B120=2015,VLOOKUP($A120,DatosAnuales!$A$4:$L$115,DatosAnuales!L$1),VLOOKUP($A120,DatosAnuales!$A$116:$L$227,DatosAnuales!L$1))</f>
        <v>210.96538318128714</v>
      </c>
    </row>
    <row r="121" spans="1:11" x14ac:dyDescent="0.3">
      <c r="A121">
        <v>428</v>
      </c>
      <c r="B121">
        <v>2016</v>
      </c>
      <c r="C121" s="20">
        <f>IF($B121=2015,VLOOKUP($A121,DatosAnuales!$A$4:$L$115,DatosAnuales!D$1),VLOOKUP($A121,DatosAnuales!$A$116:$L$227,DatosAnuales!D$1))</f>
        <v>180114354.15366861</v>
      </c>
      <c r="D121" s="20">
        <f>IF($B121=2015,VLOOKUP($A121,DatosAnuales!$A$4:$L$115,DatosAnuales!E$1),VLOOKUP($A121,DatosAnuales!$A$116:$L$227,DatosAnuales!E$1))</f>
        <v>14194599.783430323</v>
      </c>
      <c r="E121" s="20">
        <f>IF($B121=2015,VLOOKUP($A121,DatosAnuales!$A$4:$L$115,DatosAnuales!F$1),VLOOKUP($A121,DatosAnuales!$A$116:$L$227,DatosAnuales!F$1))</f>
        <v>3529763.5794489896</v>
      </c>
      <c r="F121" s="20">
        <f>IF($B121=2015,VLOOKUP($A121,DatosAnuales!$A$4:$L$115,DatosAnuales!G$1),VLOOKUP($A121,DatosAnuales!$A$116:$L$227,DatosAnuales!G$1))</f>
        <v>7167653.0476491898</v>
      </c>
      <c r="G121" s="20">
        <f>IF($B121=2015,VLOOKUP($A121,DatosAnuales!$A$4:$L$115,DatosAnuales!H$1),VLOOKUP($A121,DatosAnuales!$A$116:$L$227,DatosAnuales!H$1))</f>
        <v>3592322.7297835732</v>
      </c>
      <c r="H121" s="20">
        <f>IF($B121=2015,VLOOKUP($A121,DatosAnuales!$A$4:$L$115,DatosAnuales!I$1),VLOOKUP($A121,DatosAnuales!$A$116:$L$227,DatosAnuales!I$1))</f>
        <v>976997</v>
      </c>
      <c r="I121" s="20">
        <f>IF($B121=2015,VLOOKUP($A121,DatosAnuales!$A$4:$L$115,DatosAnuales!J$1),VLOOKUP($A121,DatosAnuales!$A$116:$L$227,DatosAnuales!J$1))</f>
        <v>56562</v>
      </c>
      <c r="J121" s="20">
        <f>IF($B121=2015,VLOOKUP($A121,DatosAnuales!$A$4:$L$115,DatosAnuales!K$1),VLOOKUP($A121,DatosAnuales!$A$116:$L$227,DatosAnuales!K$1))</f>
        <v>61923</v>
      </c>
      <c r="K121" s="20">
        <f>IF($B121=2015,VLOOKUP($A121,DatosAnuales!$A$4:$L$115,DatosAnuales!L$1),VLOOKUP($A121,DatosAnuales!$A$116:$L$227,DatosAnuales!L$1))</f>
        <v>199.96984581492308</v>
      </c>
    </row>
    <row r="122" spans="1:11" x14ac:dyDescent="0.3">
      <c r="A122" s="6">
        <v>500</v>
      </c>
      <c r="B122" s="6">
        <v>2015</v>
      </c>
      <c r="C122" s="21">
        <f>DatosAnuales!D228</f>
        <v>1095206778.3060534</v>
      </c>
      <c r="D122" s="21">
        <f>DatosAnuales!E228</f>
        <v>93567423.431881323</v>
      </c>
      <c r="E122" s="21">
        <f>DatosAnuales!F228</f>
        <v>26248179.229948737</v>
      </c>
      <c r="F122" s="21">
        <f>DatosAnuales!G228</f>
        <v>26789853.673223954</v>
      </c>
      <c r="G122" s="21">
        <f>DatosAnuales!H228</f>
        <v>28792398.616521958</v>
      </c>
      <c r="H122" s="21">
        <f>DatosAnuales!I228</f>
        <v>3209040.0000000005</v>
      </c>
      <c r="I122" s="21">
        <f>DatosAnuales!J228</f>
        <v>390033.9199999994</v>
      </c>
      <c r="J122" s="21">
        <f>DatosAnuales!K228</f>
        <v>420135</v>
      </c>
      <c r="K122" s="21">
        <f>DatosAnuales!L228</f>
        <v>569.10148562578377</v>
      </c>
    </row>
    <row r="123" spans="1:11" x14ac:dyDescent="0.3">
      <c r="A123" s="6">
        <v>500</v>
      </c>
      <c r="B123" s="6">
        <v>2016</v>
      </c>
      <c r="C123" s="21">
        <f>DatosAnuales!D231</f>
        <v>1174688601.9858413</v>
      </c>
      <c r="D123" s="21">
        <f>DatosAnuales!E231</f>
        <v>106832947.26277091</v>
      </c>
      <c r="E123" s="21">
        <f>DatosAnuales!F231</f>
        <v>24015311.767841429</v>
      </c>
      <c r="F123" s="21">
        <f>DatosAnuales!G231</f>
        <v>29404007.776881177</v>
      </c>
      <c r="G123" s="21">
        <f>DatosAnuales!H231</f>
        <v>26122907.91887255</v>
      </c>
      <c r="H123" s="21">
        <f>DatosAnuales!I231</f>
        <v>3339505.8959999997</v>
      </c>
      <c r="I123" s="21">
        <f>DatosAnuales!J231</f>
        <v>417199.90700000065</v>
      </c>
      <c r="J123" s="21">
        <f>DatosAnuales!K231</f>
        <v>438307</v>
      </c>
      <c r="K123" s="21">
        <f>DatosAnuales!L231</f>
        <v>594.02693611425002</v>
      </c>
    </row>
    <row r="124" spans="1:11" x14ac:dyDescent="0.3">
      <c r="A124" s="6">
        <v>501</v>
      </c>
      <c r="B124" s="6">
        <v>2015</v>
      </c>
      <c r="C124" s="21">
        <f>DatosAnuales!D229</f>
        <v>1799852067.0911841</v>
      </c>
      <c r="D124" s="21">
        <f>DatosAnuales!E229</f>
        <v>119709538.80518539</v>
      </c>
      <c r="E124" s="21">
        <f>DatosAnuales!F229</f>
        <v>13331414.036797881</v>
      </c>
      <c r="F124" s="21">
        <f>DatosAnuales!G229</f>
        <v>44116096.769464396</v>
      </c>
      <c r="G124" s="21">
        <f>DatosAnuales!H229</f>
        <v>28357638.744423129</v>
      </c>
      <c r="H124" s="21">
        <f>DatosAnuales!I229</f>
        <v>4074298.858</v>
      </c>
      <c r="I124" s="21">
        <f>DatosAnuales!J229</f>
        <v>566369.04374061525</v>
      </c>
      <c r="J124" s="21">
        <f>DatosAnuales!K229</f>
        <v>442997.41666666669</v>
      </c>
      <c r="K124" s="21">
        <f>DatosAnuales!L229</f>
        <v>778.55</v>
      </c>
    </row>
    <row r="125" spans="1:11" x14ac:dyDescent="0.3">
      <c r="A125" s="6">
        <v>501</v>
      </c>
      <c r="B125" s="6">
        <v>2016</v>
      </c>
      <c r="C125" s="21">
        <f>DatosAnuales!D232</f>
        <v>2132013163.3051755</v>
      </c>
      <c r="D125" s="21">
        <f>DatosAnuales!E232</f>
        <v>140641330.53435928</v>
      </c>
      <c r="E125" s="21">
        <f>DatosAnuales!F232</f>
        <v>13495853.077412127</v>
      </c>
      <c r="F125" s="21">
        <f>DatosAnuales!G232</f>
        <v>51918089.701031491</v>
      </c>
      <c r="G125" s="21">
        <f>DatosAnuales!H232</f>
        <v>23822314.225187622</v>
      </c>
      <c r="H125" s="21">
        <f>DatosAnuales!I232</f>
        <v>4179965.3569999998</v>
      </c>
      <c r="I125" s="21">
        <f>DatosAnuales!J232</f>
        <v>589719.23394237086</v>
      </c>
      <c r="J125" s="21">
        <f>DatosAnuales!K232</f>
        <v>460821.91666666669</v>
      </c>
      <c r="K125" s="21">
        <f>DatosAnuales!L232</f>
        <v>798.31</v>
      </c>
    </row>
    <row r="126" spans="1:11" x14ac:dyDescent="0.3">
      <c r="A126" s="6">
        <v>502</v>
      </c>
      <c r="B126" s="6">
        <v>2015</v>
      </c>
      <c r="C126" s="21">
        <f>DatosAnuales!D230</f>
        <v>294581755.05446059</v>
      </c>
      <c r="D126" s="21">
        <f>DatosAnuales!E230</f>
        <v>15652168.342580633</v>
      </c>
      <c r="E126" s="21">
        <f>DatosAnuales!F230</f>
        <v>1778044.1778556411</v>
      </c>
      <c r="F126" s="21">
        <f>DatosAnuales!G230</f>
        <v>11863151.277627109</v>
      </c>
      <c r="G126" s="21">
        <f>DatosAnuales!H230</f>
        <v>7222062.3623230122</v>
      </c>
      <c r="H126" s="21">
        <f>DatosAnuales!I230</f>
        <v>734136.277</v>
      </c>
      <c r="I126" s="21">
        <f>DatosAnuales!J230</f>
        <v>107942.70261510496</v>
      </c>
      <c r="J126" s="21">
        <f>DatosAnuales!K230</f>
        <v>128504.66666666667</v>
      </c>
      <c r="K126" s="21">
        <f>DatosAnuales!L230</f>
        <v>144.02000000000001</v>
      </c>
    </row>
    <row r="127" spans="1:11" x14ac:dyDescent="0.3">
      <c r="A127" s="6">
        <v>502</v>
      </c>
      <c r="B127" s="6">
        <v>2016</v>
      </c>
      <c r="C127" s="21">
        <f>DatosAnuales!D233</f>
        <v>331109237.74948364</v>
      </c>
      <c r="D127" s="21">
        <f>DatosAnuales!E233</f>
        <v>16557622.828290362</v>
      </c>
      <c r="E127" s="21">
        <f>DatosAnuales!F233</f>
        <v>2372796.6244974243</v>
      </c>
      <c r="F127" s="21">
        <f>DatosAnuales!G233</f>
        <v>10568125.457086742</v>
      </c>
      <c r="G127" s="21">
        <f>DatosAnuales!H233</f>
        <v>7136413.0887294672</v>
      </c>
      <c r="H127" s="21">
        <f>DatosAnuales!I233</f>
        <v>798748.38199999998</v>
      </c>
      <c r="I127" s="21">
        <f>DatosAnuales!J233</f>
        <v>103511.23988314951</v>
      </c>
      <c r="J127" s="21">
        <f>DatosAnuales!K233</f>
        <v>145058.66666666666</v>
      </c>
      <c r="K127" s="21">
        <f>DatosAnuales!L233</f>
        <v>147.07</v>
      </c>
    </row>
    <row r="129" spans="1:1" x14ac:dyDescent="0.3">
      <c r="A129" s="22">
        <f>A130/2</f>
        <v>63</v>
      </c>
    </row>
    <row r="130" spans="1:1" x14ac:dyDescent="0.3">
      <c r="A130">
        <f>COUNT(A2:A127)</f>
        <v>126</v>
      </c>
    </row>
  </sheetData>
  <sortState ref="A2:B127">
    <sortCondition ref="A2:A1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DatosAnuales</vt:lpstr>
      <vt:lpstr>ResulDEA90(con.cal)</vt:lpstr>
      <vt:lpstr>AÑO2016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Torres</dc:creator>
  <cp:lastModifiedBy>Mariana Alvarez Guerrero</cp:lastModifiedBy>
  <dcterms:created xsi:type="dcterms:W3CDTF">2014-01-22T17:06:49Z</dcterms:created>
  <dcterms:modified xsi:type="dcterms:W3CDTF">2018-01-29T13:05:31Z</dcterms:modified>
</cp:coreProperties>
</file>