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3170" windowHeight="4470" activeTab="0"/>
  </bookViews>
  <sheets>
    <sheet name="Resumen" sheetId="1" r:id="rId1"/>
    <sheet name="PPLIN" sheetId="2" r:id="rId2"/>
    <sheet name="PTERR" sheetId="3" r:id="rId3"/>
    <sheet name="PEDYM" sheetId="4" r:id="rId4"/>
    <sheet name="PMOBI" sheetId="5" r:id="rId5"/>
    <sheet name="PEQCO" sheetId="6" r:id="rId6"/>
    <sheet name="PEQTC" sheetId="7" r:id="rId7"/>
    <sheet name="PEQCM" sheetId="8" r:id="rId8"/>
    <sheet name="PEQOT" sheetId="9" r:id="rId9"/>
    <sheet name="DLAAT-230" sheetId="10" r:id="rId10"/>
    <sheet name="DLAAT-115" sheetId="11" r:id="rId11"/>
    <sheet name="DLSAT-230" sheetId="12" r:id="rId12"/>
    <sheet name="DLSAT-115" sheetId="13" r:id="rId13"/>
    <sheet name="DTRAM-230" sheetId="14" r:id="rId14"/>
    <sheet name="DTRAM-115" sheetId="15" r:id="rId15"/>
    <sheet name="DLAMT-34,5" sheetId="16" r:id="rId16"/>
    <sheet name="DLAMT-13,8" sheetId="17" r:id="rId17"/>
    <sheet name="DLAMT-OTRAS" sheetId="18" r:id="rId18"/>
    <sheet name="DLSMT-34,5" sheetId="19" r:id="rId19"/>
    <sheet name="DLSMT-13,8" sheetId="20" r:id="rId20"/>
    <sheet name="DLSMT-OTRAS" sheetId="21" r:id="rId21"/>
    <sheet name="DTRMM-34,5" sheetId="22" r:id="rId22"/>
    <sheet name="DTRMM-13,8" sheetId="23" r:id="rId23"/>
    <sheet name="DTRMM-OTRAS" sheetId="24" r:id="rId24"/>
    <sheet name="DCRMM" sheetId="25" r:id="rId25"/>
    <sheet name="DTRMB-34,5" sheetId="26" r:id="rId26"/>
    <sheet name="DTRMB-13,8" sheetId="27" r:id="rId27"/>
    <sheet name="DTRMB-OTRAS" sheetId="28" r:id="rId28"/>
    <sheet name="DLABT" sheetId="29" r:id="rId29"/>
    <sheet name="DLSBT" sheetId="30" r:id="rId30"/>
    <sheet name="DACBT" sheetId="31" r:id="rId31"/>
    <sheet name="DEQOT" sheetId="32" r:id="rId32"/>
    <sheet name="DEQDM" sheetId="33" r:id="rId33"/>
    <sheet name="DEQMC" sheetId="34" r:id="rId34"/>
    <sheet name="AINAP" sheetId="35" r:id="rId35"/>
    <sheet name="CMEDI" sheetId="36" r:id="rId36"/>
    <sheet name="CMESM" sheetId="37" r:id="rId37"/>
    <sheet name="CEQOT" sheetId="38" r:id="rId38"/>
  </sheets>
  <definedNames/>
  <calcPr fullCalcOnLoad="1"/>
</workbook>
</file>

<file path=xl/sharedStrings.xml><?xml version="1.0" encoding="utf-8"?>
<sst xmlns="http://schemas.openxmlformats.org/spreadsheetml/2006/main" count="8587" uniqueCount="2423">
  <si>
    <t>Planilla CC-01-AD    EDECHI</t>
  </si>
  <si>
    <t/>
  </si>
  <si>
    <t>Año</t>
  </si>
  <si>
    <t>LÍNEA DE NEGOCIO</t>
  </si>
  <si>
    <t>CUENTAS</t>
  </si>
  <si>
    <t>Activos totales</t>
  </si>
  <si>
    <t>Coeficiente eficiencia ponderado</t>
  </si>
  <si>
    <t>Costo eficienciente</t>
  </si>
  <si>
    <t>ATR</t>
  </si>
  <si>
    <t>PROPIEDADES Y PLANTA</t>
  </si>
  <si>
    <t>Planta Intangible Y Software</t>
  </si>
  <si>
    <t>Terrenos</t>
  </si>
  <si>
    <t>Edificios y mejoras</t>
  </si>
  <si>
    <t>Mobiliario y equipo de oficina</t>
  </si>
  <si>
    <t>Equipo de computación</t>
  </si>
  <si>
    <t>Equipos de transporte y carga</t>
  </si>
  <si>
    <t>Equipos de comunicaciones</t>
  </si>
  <si>
    <t>Otros equipos de uso general</t>
  </si>
  <si>
    <t>TOTAL PROPIEDADES Y PLANTA</t>
  </si>
  <si>
    <t>SISTEMA DE DISTRIBUCIÓN</t>
  </si>
  <si>
    <t>Alta tensión AT (230 y 115 Kv)</t>
  </si>
  <si>
    <t>Líneas aéreas de 230 kV</t>
  </si>
  <si>
    <t>Líneas aéreas de 115 kV</t>
  </si>
  <si>
    <t>Líneas subterráneas de 230 kV</t>
  </si>
  <si>
    <t>Líneas subterráneas de 115 kV</t>
  </si>
  <si>
    <t>Subestaciones  230 kV / MT</t>
  </si>
  <si>
    <t>Subestaciones  115 kV / MT</t>
  </si>
  <si>
    <t>Media tensión MT</t>
  </si>
  <si>
    <t>Líneas aéreas de 34,5 kV</t>
  </si>
  <si>
    <t>Líneas aéreas de 13,8 kV</t>
  </si>
  <si>
    <t>Líneas aéreas de otras tensiones</t>
  </si>
  <si>
    <t>Líneas subterráneas de 34,5 kV</t>
  </si>
  <si>
    <t>Líneas subterráneas de 13,8 kV</t>
  </si>
  <si>
    <t>Líneas subterráneas de otras tensiones</t>
  </si>
  <si>
    <t>Subestaciones  34,5 kV / MT</t>
  </si>
  <si>
    <t>Subestaciones  13,8 kV / MT</t>
  </si>
  <si>
    <t>Otras subestaciones  MT/MT</t>
  </si>
  <si>
    <t>Centros de reflexión MT</t>
  </si>
  <si>
    <t>Centro de transformación  34,5 kV / BT</t>
  </si>
  <si>
    <t>Centro de transformación  13,8 kV / BT</t>
  </si>
  <si>
    <t>Otros centros de transformación  MT/BT</t>
  </si>
  <si>
    <t>Baja tensión BT (&lt;600V)</t>
  </si>
  <si>
    <t>Líneas aéreas BT</t>
  </si>
  <si>
    <t>Líneas subterráneas BT</t>
  </si>
  <si>
    <t>Acometidas BT</t>
  </si>
  <si>
    <t>Otros equipos del sistema de distribución</t>
  </si>
  <si>
    <t>Otros equipos del sistema de Distribución</t>
  </si>
  <si>
    <t>Despachos de maniobra y SCADA</t>
  </si>
  <si>
    <t>Equipos de medición y control de la calidad del suministro</t>
  </si>
  <si>
    <t>TOTAL SISTEMA DE DISTRIBUCIÓN</t>
  </si>
  <si>
    <t>ALUMBRADO PÚBLICO</t>
  </si>
  <si>
    <t>Lámparas, accesorios y postes de alumbrado público</t>
  </si>
  <si>
    <t>TOTAL ALUMBRADO PÚBLICO</t>
  </si>
  <si>
    <t>COMERCIALIZACIÓN</t>
  </si>
  <si>
    <t>Sistema de medidores y accesorios</t>
  </si>
  <si>
    <t>Equipos de medida SMEC</t>
  </si>
  <si>
    <t>Otros equipos del sistema de comercialización</t>
  </si>
  <si>
    <t>TOTAL SISTEMA DE COMERCIALIZACIÓN</t>
  </si>
  <si>
    <t>TOTAL PROPIEDADES Y PLANTA + SISTEMA DE DISTRIBUCIÓN + ALUMBRADO PÚBLICO + COMERCIALIZACIÓN</t>
  </si>
  <si>
    <t>Planilla CC-01-AD</t>
  </si>
  <si>
    <t>EDECHI</t>
  </si>
  <si>
    <t>Activos Tipo</t>
  </si>
  <si>
    <t>COMPRADOS</t>
  </si>
  <si>
    <t>Cuenta</t>
  </si>
  <si>
    <t>PPLIN</t>
  </si>
  <si>
    <t>Total</t>
  </si>
  <si>
    <t>Costo Unitario</t>
  </si>
  <si>
    <t>Concepto</t>
  </si>
  <si>
    <t>Cant.</t>
  </si>
  <si>
    <t>Código Descriptivo</t>
  </si>
  <si>
    <t>Código Proyecto</t>
  </si>
  <si>
    <t>Área Geográfica</t>
  </si>
  <si>
    <t>Fecha</t>
  </si>
  <si>
    <t>Costo_Total$</t>
  </si>
  <si>
    <t>AE</t>
  </si>
  <si>
    <t>Coeficiente Eficiencia</t>
  </si>
  <si>
    <t>Costo Eficiente</t>
  </si>
  <si>
    <t xml:space="preserve">PLANTA INTANGIBLE APLICACIONES INFORMATICAS </t>
  </si>
  <si>
    <t>PPLINAI</t>
  </si>
  <si>
    <t>56030083</t>
  </si>
  <si>
    <t>Chiriquí</t>
  </si>
  <si>
    <t>56030086</t>
  </si>
  <si>
    <t>56030085</t>
  </si>
  <si>
    <t>56030084</t>
  </si>
  <si>
    <t>56030087</t>
  </si>
  <si>
    <t>56030082</t>
  </si>
  <si>
    <t>PTERR</t>
  </si>
  <si>
    <t>PEDYM</t>
  </si>
  <si>
    <t>61080009</t>
  </si>
  <si>
    <t>DAVID</t>
  </si>
  <si>
    <t>61080010</t>
  </si>
  <si>
    <t>PMOBI</t>
  </si>
  <si>
    <t xml:space="preserve">MOBILIARIO SILLA </t>
  </si>
  <si>
    <t>PMOBIS0025</t>
  </si>
  <si>
    <t>61130002</t>
  </si>
  <si>
    <t xml:space="preserve">MOBILIARIO OTROS </t>
  </si>
  <si>
    <t>PMOBIO0001</t>
  </si>
  <si>
    <t>61130008</t>
  </si>
  <si>
    <t>61130007</t>
  </si>
  <si>
    <t>61130006</t>
  </si>
  <si>
    <t>PMOBIO0004</t>
  </si>
  <si>
    <t>61130005</t>
  </si>
  <si>
    <t>PEQCO</t>
  </si>
  <si>
    <t>Equipo de computacion</t>
  </si>
  <si>
    <t>PEQCO0000</t>
  </si>
  <si>
    <t>56030089</t>
  </si>
  <si>
    <t>PEQCO0002</t>
  </si>
  <si>
    <t>56030088</t>
  </si>
  <si>
    <t>PEQTC</t>
  </si>
  <si>
    <t xml:space="preserve">EQUIPOS DE TRANSPORTE Y CARGA CAMIONETA, JEEP O SIMILAR </t>
  </si>
  <si>
    <t>PEQTCJ</t>
  </si>
  <si>
    <t>61140003</t>
  </si>
  <si>
    <t>61140004</t>
  </si>
  <si>
    <t>PEQCM</t>
  </si>
  <si>
    <t xml:space="preserve">EQUIPOS DE COMUNICACIONES OTROS </t>
  </si>
  <si>
    <t>PEQCMO0001</t>
  </si>
  <si>
    <t>56030092</t>
  </si>
  <si>
    <t>56030090</t>
  </si>
  <si>
    <t>56030091</t>
  </si>
  <si>
    <t>PEQOT</t>
  </si>
  <si>
    <t>DLAAT</t>
  </si>
  <si>
    <t>230 kV</t>
  </si>
  <si>
    <t>Materiales$</t>
  </si>
  <si>
    <t>Mano_obra$</t>
  </si>
  <si>
    <t>Extras$</t>
  </si>
  <si>
    <t>115 kV</t>
  </si>
  <si>
    <t>DLSAT</t>
  </si>
  <si>
    <t>DTRAM</t>
  </si>
  <si>
    <t>PRODUCIDOS</t>
  </si>
  <si>
    <t>DLAMT</t>
  </si>
  <si>
    <t>34,5 kV</t>
  </si>
  <si>
    <t xml:space="preserve">LINEA AEREA DE MT TRIFASICO POSTES HORMIGON ACSR MCM </t>
  </si>
  <si>
    <t>DLAMT345T100000-P001HO-CASC477</t>
  </si>
  <si>
    <t>503012011100494</t>
  </si>
  <si>
    <t>BIJAO</t>
  </si>
  <si>
    <t xml:space="preserve">LINEA AEREA DE MT MONOFASICO POSTES HORMIGON ACSR AWG </t>
  </si>
  <si>
    <t>DLAMT345M100000-P003HO-CASA1/0</t>
  </si>
  <si>
    <t>503012011020521</t>
  </si>
  <si>
    <t>ALTO BOQUETE</t>
  </si>
  <si>
    <t>DLAMT345M100105-P000HO-CASA1/0</t>
  </si>
  <si>
    <t>301012011010080</t>
  </si>
  <si>
    <t>SAN PABLO VIEJO</t>
  </si>
  <si>
    <t>503012011020238</t>
  </si>
  <si>
    <t>CUESTA DE PIEDR</t>
  </si>
  <si>
    <t>DLAMT345M100000-P000HO-CASA1/0</t>
  </si>
  <si>
    <t>301012011010163</t>
  </si>
  <si>
    <t>EL ALGARROBO</t>
  </si>
  <si>
    <t>DLAMT345M100000-P001HO-CASA1/0</t>
  </si>
  <si>
    <t>503012011100344</t>
  </si>
  <si>
    <t>BARU</t>
  </si>
  <si>
    <t>DLAMT345M100424-P011HO-CASA1/0</t>
  </si>
  <si>
    <t>301012008020627</t>
  </si>
  <si>
    <t>DAVID (CABECERA</t>
  </si>
  <si>
    <t>DLAMT345M100170-P002HO-CASA1/0</t>
  </si>
  <si>
    <t>301012011040529</t>
  </si>
  <si>
    <t>DOLEGA (CABECER</t>
  </si>
  <si>
    <t>DLAMT345T100000-P000HO-CASC477</t>
  </si>
  <si>
    <t>301012011070379</t>
  </si>
  <si>
    <t>BONILLA</t>
  </si>
  <si>
    <t xml:space="preserve">LINEA AEREA DE MT TRIFASICO POSTES HORMIGON OTROS AWG </t>
  </si>
  <si>
    <t>DLAMT345T100010-P002HO-COOA1/0</t>
  </si>
  <si>
    <t>503012011100399</t>
  </si>
  <si>
    <t>301012011050684</t>
  </si>
  <si>
    <t>BOCALATUM (P)</t>
  </si>
  <si>
    <t>DLAMT345M100016-P000HO-CASA1/0</t>
  </si>
  <si>
    <t>301012011080239</t>
  </si>
  <si>
    <t>BOCA CHICA</t>
  </si>
  <si>
    <t xml:space="preserve">LINEA AEREA DE MT TRIFASICO POSTES HORMIGON ACSR AWG </t>
  </si>
  <si>
    <t>DLAMT345T100050-P005HO-CASA1/0</t>
  </si>
  <si>
    <t>503012011030757</t>
  </si>
  <si>
    <t>PLAZA DE CAISAN</t>
  </si>
  <si>
    <t>503012011040320</t>
  </si>
  <si>
    <t>QUITEÑO</t>
  </si>
  <si>
    <t>503012011020932</t>
  </si>
  <si>
    <t>LAS LOMAS O LLA</t>
  </si>
  <si>
    <t>DLAMT345M100015-P000HO-CASA1/0</t>
  </si>
  <si>
    <t>301012010090624</t>
  </si>
  <si>
    <t>R CHIRIQUI VIEJ</t>
  </si>
  <si>
    <t>DLAMT345M100040-P001HO-CASA1/0</t>
  </si>
  <si>
    <t>503012011020692</t>
  </si>
  <si>
    <t>CHIRIQUI</t>
  </si>
  <si>
    <t>503012011020644</t>
  </si>
  <si>
    <t>MATA DE LIMON</t>
  </si>
  <si>
    <t>DLAMT345M100009-P001HO-CASA1/0</t>
  </si>
  <si>
    <t>503012011020161</t>
  </si>
  <si>
    <t>SAN LORENZO</t>
  </si>
  <si>
    <t>DLAMT345M100051-P001HO-CASA1/0</t>
  </si>
  <si>
    <t>301012011090193</t>
  </si>
  <si>
    <t>LOS ALGARROBOS</t>
  </si>
  <si>
    <t>DLAMT345M100225-P001HO-CASA1/0</t>
  </si>
  <si>
    <t>DLAMT345T100000-P002HO-CASC477</t>
  </si>
  <si>
    <t>503012011110525</t>
  </si>
  <si>
    <t>BOQUERON</t>
  </si>
  <si>
    <t>DLAMT345M100168-P000HO-CASA1/0</t>
  </si>
  <si>
    <t>301012010100051</t>
  </si>
  <si>
    <t>EL ARENAL</t>
  </si>
  <si>
    <t>DLAMT345M100624-P000HO-CASA1/0</t>
  </si>
  <si>
    <t>DLAMT345M100731-P000HO-CASA1/0</t>
  </si>
  <si>
    <t>503012011060484</t>
  </si>
  <si>
    <t>ASERRÍO DE GARI</t>
  </si>
  <si>
    <t>DLAMT345M100136-P034HO-CASA1/0</t>
  </si>
  <si>
    <t>301012011020564</t>
  </si>
  <si>
    <t>COCHEA ARRIBA</t>
  </si>
  <si>
    <t>DLAMT345M101271-P034HO-CASA1/0</t>
  </si>
  <si>
    <t>503012011060414</t>
  </si>
  <si>
    <t>MOSTRENCO</t>
  </si>
  <si>
    <t>DLAMT345M100080-P003HO-CASA1/0</t>
  </si>
  <si>
    <t>503012011050582</t>
  </si>
  <si>
    <t>JARAMILLO ARRIB</t>
  </si>
  <si>
    <t>503012011020307</t>
  </si>
  <si>
    <t>GUABAL</t>
  </si>
  <si>
    <t>DLAMT345T100020-P003HO-CASA1/0</t>
  </si>
  <si>
    <t>503012011030814</t>
  </si>
  <si>
    <t>DLAMT345M100025-P005HO-CASA1/0</t>
  </si>
  <si>
    <t>503012011040446</t>
  </si>
  <si>
    <t>SALSIPUEDES</t>
  </si>
  <si>
    <t>DLAMT345M100088-P002HO-CASA1/0</t>
  </si>
  <si>
    <t>301012010090229</t>
  </si>
  <si>
    <t>CAÑAS GORDAS</t>
  </si>
  <si>
    <t>DLAMT345M100003-P000HO-CASA1/0</t>
  </si>
  <si>
    <t>503012011060518</t>
  </si>
  <si>
    <t>MONTILLA</t>
  </si>
  <si>
    <t>DLAMT345T100001-P001HO-CASA1/0</t>
  </si>
  <si>
    <t>503012011010642</t>
  </si>
  <si>
    <t>NANCITO</t>
  </si>
  <si>
    <t>503012011090489</t>
  </si>
  <si>
    <t>ALANJE (CABECER</t>
  </si>
  <si>
    <t>DLAMT345M100111-P001HO-CASA1/0</t>
  </si>
  <si>
    <t>301012011010371</t>
  </si>
  <si>
    <t>GUACA ABAJO</t>
  </si>
  <si>
    <t>301012011010460</t>
  </si>
  <si>
    <t>HATO VIEJO O EL</t>
  </si>
  <si>
    <t>DLAMT345M100907-P036HO-CASA1/0</t>
  </si>
  <si>
    <t>301012011020683</t>
  </si>
  <si>
    <t>MAJAGUAL</t>
  </si>
  <si>
    <t>DLAMT345M100710-P030HO-CASA1/0</t>
  </si>
  <si>
    <t>301012011010881</t>
  </si>
  <si>
    <t>CHANGUINA (P)</t>
  </si>
  <si>
    <t>DLAMT345M100003-P009HO-CASA1/0</t>
  </si>
  <si>
    <t>503012011050835</t>
  </si>
  <si>
    <t>DLAMT345T100000-P003HO-CASC477</t>
  </si>
  <si>
    <t>503012011100391</t>
  </si>
  <si>
    <t>BOQUERON (CABEC</t>
  </si>
  <si>
    <t>DLAMT345M100030-P000HO-CASA1/0</t>
  </si>
  <si>
    <t>301012010030609</t>
  </si>
  <si>
    <t>BAGALA (P)</t>
  </si>
  <si>
    <t>DLAMT345M100106-P090HO-CASA1/0</t>
  </si>
  <si>
    <t>301012011010452</t>
  </si>
  <si>
    <t>EL JOBO</t>
  </si>
  <si>
    <t>DLAMT345M102935-P090HO-CASA1/0</t>
  </si>
  <si>
    <t>DLAMT345T100012-P001HO-COOA1/0</t>
  </si>
  <si>
    <t>503012011100414</t>
  </si>
  <si>
    <t>BOQUETE</t>
  </si>
  <si>
    <t>503012011020094</t>
  </si>
  <si>
    <t>GUISADO</t>
  </si>
  <si>
    <t>503012011070827</t>
  </si>
  <si>
    <t>DLAMT345M100041-P001HO-CASA1/0</t>
  </si>
  <si>
    <t>301012011090987</t>
  </si>
  <si>
    <t>BAJO BOQUETE (C</t>
  </si>
  <si>
    <t>DLAMT345M101370-P000HO-CASA1/0</t>
  </si>
  <si>
    <t>301012010020292</t>
  </si>
  <si>
    <t>LOS ZAMBRANOS</t>
  </si>
  <si>
    <t>DLAMT345T100000-P004HO-CASC477</t>
  </si>
  <si>
    <t>503012010080602</t>
  </si>
  <si>
    <t>SANTA ROSA</t>
  </si>
  <si>
    <t>DLAMT345T100001-P001HO-CASC266</t>
  </si>
  <si>
    <t>301012010040184</t>
  </si>
  <si>
    <t>GUALACA (CABECE</t>
  </si>
  <si>
    <t>DLAMT345M100044-P000HO-CASA1/0</t>
  </si>
  <si>
    <t>301012011050194</t>
  </si>
  <si>
    <t>CUERVITO ABAJO</t>
  </si>
  <si>
    <t>DLAMT345M100170-P000HO-CASA1/0</t>
  </si>
  <si>
    <t>503012010080754</t>
  </si>
  <si>
    <t>301012011060524</t>
  </si>
  <si>
    <t>DLAMT345M100053-P003HO-CASA1/0</t>
  </si>
  <si>
    <t>301012011030674</t>
  </si>
  <si>
    <t>DLAMT345M100100-P003HO-CASA1/0</t>
  </si>
  <si>
    <t>503012011080840</t>
  </si>
  <si>
    <t>SAN ANDRES</t>
  </si>
  <si>
    <t>DLAMT345M100003-P001HO-CASA1/0</t>
  </si>
  <si>
    <t>301012010110663</t>
  </si>
  <si>
    <t>EL LETRERO (P)</t>
  </si>
  <si>
    <t>DLAMT345M100102-P002HO-CASA1/0</t>
  </si>
  <si>
    <t>301012011080455</t>
  </si>
  <si>
    <t>BUGABITA ABAJO</t>
  </si>
  <si>
    <t>DLAMT345M100187-P003HO-CASA1/0</t>
  </si>
  <si>
    <t>301012010080700</t>
  </si>
  <si>
    <t>LOS AZULES</t>
  </si>
  <si>
    <t>301012010060537</t>
  </si>
  <si>
    <t>DLAMT345T100082-P013HO-CASA1/0</t>
  </si>
  <si>
    <t>DLAMT345T100292-P013HO-CASA1/0</t>
  </si>
  <si>
    <t>DLAMT345T100020-P001HO-CASA1/0</t>
  </si>
  <si>
    <t>503012011010646</t>
  </si>
  <si>
    <t>DLAMT345T100064-P001HO-CASA1/0</t>
  </si>
  <si>
    <t>301012011010557</t>
  </si>
  <si>
    <t>503012011070724</t>
  </si>
  <si>
    <t>EL FLOR</t>
  </si>
  <si>
    <t>301012011090930</t>
  </si>
  <si>
    <t>SIOGUI ABAJO (P</t>
  </si>
  <si>
    <t>DLAMT345M100663-P007HO-CASA1/0</t>
  </si>
  <si>
    <t>301012011030496</t>
  </si>
  <si>
    <t>BURICA (...ADEN</t>
  </si>
  <si>
    <t>DLAMT345T100045-P005HO-CASA1/0</t>
  </si>
  <si>
    <t>503012011030198</t>
  </si>
  <si>
    <t>VELADERO</t>
  </si>
  <si>
    <t>DLAMT345M100000-P010HO-CASA1/0</t>
  </si>
  <si>
    <t>503012011070731</t>
  </si>
  <si>
    <t>LIMONES, PUERTO</t>
  </si>
  <si>
    <t>503012011070971</t>
  </si>
  <si>
    <t>MACANO ARRIBA</t>
  </si>
  <si>
    <t>503012011120517</t>
  </si>
  <si>
    <t>DOLEGA</t>
  </si>
  <si>
    <t>503012011100768</t>
  </si>
  <si>
    <t>BUGABA</t>
  </si>
  <si>
    <t>503012011120468</t>
  </si>
  <si>
    <t>DLAMT345M100020-P001HO-CASA1/0</t>
  </si>
  <si>
    <t>301012011060797</t>
  </si>
  <si>
    <t>VOLCANCITO (P)</t>
  </si>
  <si>
    <t>DLAMT345M100272-P004HO-CASA1/0</t>
  </si>
  <si>
    <t>301012011010175</t>
  </si>
  <si>
    <t>LA MESETA</t>
  </si>
  <si>
    <t>503012011120524</t>
  </si>
  <si>
    <t>ALANJE</t>
  </si>
  <si>
    <t>DLAMT345M100000-P002HO-CASA1/0</t>
  </si>
  <si>
    <t>503012011120540</t>
  </si>
  <si>
    <t>RINCON LARGO</t>
  </si>
  <si>
    <t>DLAMT345M100010-P001HO-CASA1/0</t>
  </si>
  <si>
    <t>503012011040507</t>
  </si>
  <si>
    <t>DLAMT345M100982-P056HO-CASA1/0</t>
  </si>
  <si>
    <t>301012011030100</t>
  </si>
  <si>
    <t>EXQUISITO</t>
  </si>
  <si>
    <t>503012011040901</t>
  </si>
  <si>
    <t>ALTO DE GARICHE</t>
  </si>
  <si>
    <t>DLAMT345M100021-P004HO-CASA1/0</t>
  </si>
  <si>
    <t>503012011070230</t>
  </si>
  <si>
    <t>BIJAGUAL NO.14</t>
  </si>
  <si>
    <t>DLAMT345M100000-P007HO-CASA1/0</t>
  </si>
  <si>
    <t>503012011070934</t>
  </si>
  <si>
    <t>LAS LAJAS (CABE</t>
  </si>
  <si>
    <t>503012011030307</t>
  </si>
  <si>
    <t>LOS OLIVOS (OLI</t>
  </si>
  <si>
    <t>DLAMT345M100046-P000HO-CASA1/0</t>
  </si>
  <si>
    <t>301012011010745</t>
  </si>
  <si>
    <t>TIJERAS (P)</t>
  </si>
  <si>
    <t>DLAMT345M100115-P000HO-CASA1/0</t>
  </si>
  <si>
    <t>301012011010596</t>
  </si>
  <si>
    <t>COQUITO</t>
  </si>
  <si>
    <t>301012011060059</t>
  </si>
  <si>
    <t>LA LAGUNA</t>
  </si>
  <si>
    <t>DLAMT345M100373-P018HO-CASA1/0</t>
  </si>
  <si>
    <t>301012011020491</t>
  </si>
  <si>
    <t>ASERRIO DE GARI</t>
  </si>
  <si>
    <t>301012011110304</t>
  </si>
  <si>
    <t>POTRERILLOS ARR</t>
  </si>
  <si>
    <t>301012011010146</t>
  </si>
  <si>
    <t>LIMONES</t>
  </si>
  <si>
    <t>503012011050894</t>
  </si>
  <si>
    <t>MATA RICA</t>
  </si>
  <si>
    <t>DLAMT345M100281-P008HO-CASA1/0</t>
  </si>
  <si>
    <t>301012011070071</t>
  </si>
  <si>
    <t>AGUACATAL</t>
  </si>
  <si>
    <t>DLAMT345M100052-P009HO-CASA1/0</t>
  </si>
  <si>
    <t>301012010110396</t>
  </si>
  <si>
    <t>DLAMT345M100368-P009HO-CASA1/0</t>
  </si>
  <si>
    <t>503012011100438</t>
  </si>
  <si>
    <t>SAN CARLOS</t>
  </si>
  <si>
    <t>DLAMT345T100093-P009HO-CASC477</t>
  </si>
  <si>
    <t>301012011020223</t>
  </si>
  <si>
    <t>503012011100404</t>
  </si>
  <si>
    <t>DLAMT345M101043-P011HO-CASA1/0</t>
  </si>
  <si>
    <t>301012010120310</t>
  </si>
  <si>
    <t>MATA FRANCES</t>
  </si>
  <si>
    <t>503012011080552</t>
  </si>
  <si>
    <t>BUENA VISTA</t>
  </si>
  <si>
    <t>DLAMT345T100015-P000HO-CASC266</t>
  </si>
  <si>
    <t>503012011030001</t>
  </si>
  <si>
    <t>DLAMT345T100350-P000HO-CASA1/0</t>
  </si>
  <si>
    <t>503012011050404</t>
  </si>
  <si>
    <t>MATA DE NANCE</t>
  </si>
  <si>
    <t>301012010080587</t>
  </si>
  <si>
    <t>301012011060291</t>
  </si>
  <si>
    <t>DLAMT345M100285-P003HO-CASA1/0</t>
  </si>
  <si>
    <t>301012011070974</t>
  </si>
  <si>
    <t>PUERTO ARMUELLE</t>
  </si>
  <si>
    <t>503012011120649</t>
  </si>
  <si>
    <t>DLAMT345M100165-P004HO-CASA1/0</t>
  </si>
  <si>
    <t>301012011060641</t>
  </si>
  <si>
    <t>DLAMT345M100847-P004HO-CASA1/0</t>
  </si>
  <si>
    <t>DLAMT345T100005-P001HO-CASA1/0</t>
  </si>
  <si>
    <t>503012011060517</t>
  </si>
  <si>
    <t>CUERVITO</t>
  </si>
  <si>
    <t>503012011080641</t>
  </si>
  <si>
    <t>ALGARROBOS ARRI</t>
  </si>
  <si>
    <t>DLAMT345T100012-P002HO-CASC266</t>
  </si>
  <si>
    <t>503012011030366</t>
  </si>
  <si>
    <t>DLAMT345M100127-P194HO-CASA1/0</t>
  </si>
  <si>
    <t>301012011020391</t>
  </si>
  <si>
    <t>SANTA MARTA</t>
  </si>
  <si>
    <t>DLAMT345M100213-P194HO-CASA1/0</t>
  </si>
  <si>
    <t>DLAMT345M106978-P194HO-CASA1/0</t>
  </si>
  <si>
    <t>503012011120627</t>
  </si>
  <si>
    <t>503012011060241</t>
  </si>
  <si>
    <t>LA PITA (P)</t>
  </si>
  <si>
    <t>503012010050183</t>
  </si>
  <si>
    <t>PORTON</t>
  </si>
  <si>
    <t>DLAMT345T100022-P002HO-CASA1/0</t>
  </si>
  <si>
    <t>503012011060516</t>
  </si>
  <si>
    <t>TOLÉ</t>
  </si>
  <si>
    <t>301012011110348</t>
  </si>
  <si>
    <t>503012011050543</t>
  </si>
  <si>
    <t>DLAMT345T100010-P001HO-CASA1/0</t>
  </si>
  <si>
    <t>503012011050877</t>
  </si>
  <si>
    <t>503012011080534</t>
  </si>
  <si>
    <t>503012011120430</t>
  </si>
  <si>
    <t>MACANO, BOQUERO</t>
  </si>
  <si>
    <t>503012011060495</t>
  </si>
  <si>
    <t>BAITÚN</t>
  </si>
  <si>
    <t>503012010080013</t>
  </si>
  <si>
    <t>ALTO QUIEL</t>
  </si>
  <si>
    <t>DLAMT345M100181-P005HO-CASA1/0</t>
  </si>
  <si>
    <t>301012011070335</t>
  </si>
  <si>
    <t>DLAMT345M100823-P006HO-CASA1/0</t>
  </si>
  <si>
    <t>503012011080523</t>
  </si>
  <si>
    <t>MANACA CIVIL</t>
  </si>
  <si>
    <t>503012010110195</t>
  </si>
  <si>
    <t>301012011100473</t>
  </si>
  <si>
    <t>301012010120834</t>
  </si>
  <si>
    <t>TINAJAS</t>
  </si>
  <si>
    <t>503012011030096</t>
  </si>
  <si>
    <t>REMEDIOS (CABEC</t>
  </si>
  <si>
    <t>503012011020773</t>
  </si>
  <si>
    <t>SAN FELIX</t>
  </si>
  <si>
    <t>DLAMT345T100700-P000HO-CASC266</t>
  </si>
  <si>
    <t>503012011060777</t>
  </si>
  <si>
    <t>ASERRIO</t>
  </si>
  <si>
    <t>503012011070738</t>
  </si>
  <si>
    <t>DLAMT345T100030-P005HO-CASA1/0</t>
  </si>
  <si>
    <t>503012011040178</t>
  </si>
  <si>
    <t>503012011060494</t>
  </si>
  <si>
    <t>DLAMT345M100524-P013HO-CASA1/0</t>
  </si>
  <si>
    <t>301012009060315</t>
  </si>
  <si>
    <t>503012011080756</t>
  </si>
  <si>
    <t>503012011120432</t>
  </si>
  <si>
    <t>RENACIMIENTO</t>
  </si>
  <si>
    <t>DLAMT345M100635-P015HO-CASA1/0</t>
  </si>
  <si>
    <t>301012011010040</t>
  </si>
  <si>
    <t>DLAMT345T100055-P023HO-CASA1/0</t>
  </si>
  <si>
    <t>DLAMT345T100899-P023HO-CASA1/0</t>
  </si>
  <si>
    <t>DLAMT345M100238-P004HO-CASA1/0</t>
  </si>
  <si>
    <t>301012011010359</t>
  </si>
  <si>
    <t>CABECERA DE COC</t>
  </si>
  <si>
    <t>503012011030328</t>
  </si>
  <si>
    <t>DLAMT345M100169-P004HO-CASA1/0</t>
  </si>
  <si>
    <t>301012011010154</t>
  </si>
  <si>
    <t>DLAMT345T100060-P035HO-CASA1/0</t>
  </si>
  <si>
    <t>DLAMT345T101290-P035HO-CASA1/0</t>
  </si>
  <si>
    <t>503012011120450</t>
  </si>
  <si>
    <t>503012011020801</t>
  </si>
  <si>
    <t>LAS ACEQUIAS (P</t>
  </si>
  <si>
    <t>301012010110241</t>
  </si>
  <si>
    <t>DLAMT345M100313-P000HO-CASA1/0</t>
  </si>
  <si>
    <t>301012011010142</t>
  </si>
  <si>
    <t>BIJAGUAL</t>
  </si>
  <si>
    <t>503012011020288</t>
  </si>
  <si>
    <t>DLAMT345T100010-P002HO-CASC266</t>
  </si>
  <si>
    <t>503012011010813</t>
  </si>
  <si>
    <t>301012011080721</t>
  </si>
  <si>
    <t>MELLIZA ARRIBA</t>
  </si>
  <si>
    <t>503012011020291</t>
  </si>
  <si>
    <t>RÍO SERENO</t>
  </si>
  <si>
    <t>DLAMT345M100010-P000HO-CASA1/0</t>
  </si>
  <si>
    <t>301012011010677</t>
  </si>
  <si>
    <t>DLAMT345M100071-P000HO-CASA1/0</t>
  </si>
  <si>
    <t>301012010100494</t>
  </si>
  <si>
    <t>DLAMT345M100000-P005HO-CASA1/0</t>
  </si>
  <si>
    <t>503012011060328</t>
  </si>
  <si>
    <t>BAJO CHIRIQUI-B</t>
  </si>
  <si>
    <t>503012011020222</t>
  </si>
  <si>
    <t>SAN JUAN DEL TE</t>
  </si>
  <si>
    <t>DLAMT345M100241-P015HO-CASA1/0</t>
  </si>
  <si>
    <t>301012011030103</t>
  </si>
  <si>
    <t>DLAMT345M100005-P001HO-CASA1/0</t>
  </si>
  <si>
    <t>503012011060519</t>
  </si>
  <si>
    <t>GUARUMAL</t>
  </si>
  <si>
    <t>DLAMT345M100047-P001HO-CASA1/0</t>
  </si>
  <si>
    <t>301012010090160</t>
  </si>
  <si>
    <t>EL HIGO</t>
  </si>
  <si>
    <t>DLAMT345M100101-P036HO-CASA1/0</t>
  </si>
  <si>
    <t>301012011010180</t>
  </si>
  <si>
    <t>DLAMT345M100203-P036HO-CASA1/0</t>
  </si>
  <si>
    <t>DLAMT345M101249-P036HO-CASA1/0</t>
  </si>
  <si>
    <t>DLAMT345T100045-P000HO-CASA1/0</t>
  </si>
  <si>
    <t>503012011040248</t>
  </si>
  <si>
    <t>DLAMT345T100003-P001HO-CASC266</t>
  </si>
  <si>
    <t>301012010110625</t>
  </si>
  <si>
    <t>503012011080163</t>
  </si>
  <si>
    <t>CAIMITO</t>
  </si>
  <si>
    <t>301012010110079</t>
  </si>
  <si>
    <t>PIEDRA CANDELA</t>
  </si>
  <si>
    <t>503012011060485</t>
  </si>
  <si>
    <t>301012011030692</t>
  </si>
  <si>
    <t>EL BANCO</t>
  </si>
  <si>
    <t>DLAMT345M100006-P000HO-CASA1/0</t>
  </si>
  <si>
    <t>DLAMT345M100004-P001HO-CASA1/0</t>
  </si>
  <si>
    <t>503012011100418</t>
  </si>
  <si>
    <t xml:space="preserve">LINEA AEREA DE MT TRIFASICO POSTES HORMIGON ALUMINIO MCM </t>
  </si>
  <si>
    <t>DLAMT345T100615-P000HO-CALC266</t>
  </si>
  <si>
    <t>503012011071104</t>
  </si>
  <si>
    <t xml:space="preserve">LINEA AEREA DE MT TRIFASICO POSTES HORMIGON ALUMINIO AWG </t>
  </si>
  <si>
    <t>DLAMT345T100006-P007HO-CALA1/0</t>
  </si>
  <si>
    <t>503012011050172</t>
  </si>
  <si>
    <t>DLAMT345M100653-P048HO-CASA1/0</t>
  </si>
  <si>
    <t>301012011020036</t>
  </si>
  <si>
    <t>TOLE (CABECERA)</t>
  </si>
  <si>
    <t>503012011120522</t>
  </si>
  <si>
    <t>503012011010210</t>
  </si>
  <si>
    <t>GOMEZ</t>
  </si>
  <si>
    <t>503012011050839</t>
  </si>
  <si>
    <t>MACANO</t>
  </si>
  <si>
    <t>DLAMT345M100807-P008HO-CASA1/0</t>
  </si>
  <si>
    <t>301012010120811</t>
  </si>
  <si>
    <t>503012011090598</t>
  </si>
  <si>
    <t xml:space="preserve">RENACIMIENTO </t>
  </si>
  <si>
    <t>503012011090068</t>
  </si>
  <si>
    <t>LA FRONTERA</t>
  </si>
  <si>
    <t>503012011120518</t>
  </si>
  <si>
    <t>REMEDIOS</t>
  </si>
  <si>
    <t>503012011090073</t>
  </si>
  <si>
    <t>CORDILLERA</t>
  </si>
  <si>
    <t>DLAMT345M100337-P026HO-CASA1/0</t>
  </si>
  <si>
    <t>301012011030099</t>
  </si>
  <si>
    <t>DLAMT345M100630-P026HO-CASA1/0</t>
  </si>
  <si>
    <t>DLAMT345M100997-P045HO-CASA1/0</t>
  </si>
  <si>
    <t>301012011010559</t>
  </si>
  <si>
    <t>OJO DE AGUA</t>
  </si>
  <si>
    <t>DLAMT345M100253-P000HO-CASA1/0</t>
  </si>
  <si>
    <t>301012011050549</t>
  </si>
  <si>
    <t>SANTA MARIA</t>
  </si>
  <si>
    <t>301012010120810</t>
  </si>
  <si>
    <t>AGUACATE</t>
  </si>
  <si>
    <t>DLAMT345M100009-P000HO-CASA1/0</t>
  </si>
  <si>
    <t>301012011080427</t>
  </si>
  <si>
    <t>503012011020254</t>
  </si>
  <si>
    <t>503012010080726</t>
  </si>
  <si>
    <t>DLAMT345M100411-P018HO-CASA1/0</t>
  </si>
  <si>
    <t>301012011020681</t>
  </si>
  <si>
    <t>301012010120659</t>
  </si>
  <si>
    <t>DLAMT345M100781-P042HO-CASA1/0</t>
  </si>
  <si>
    <t>301012011010779</t>
  </si>
  <si>
    <t>DLAMT345M100006-P001HO-CASA1/0</t>
  </si>
  <si>
    <t>301012011080718</t>
  </si>
  <si>
    <t>SABALO</t>
  </si>
  <si>
    <t>DLAMT345M100227-P000HO-CASA1/0</t>
  </si>
  <si>
    <t>301012010090438</t>
  </si>
  <si>
    <t>DLAMT345M100248-P010HO-CASA1/0</t>
  </si>
  <si>
    <t>301012011020679</t>
  </si>
  <si>
    <t>CAQAS GORDAS</t>
  </si>
  <si>
    <t>DLAMT345M100050-P000HO-CASA1/0</t>
  </si>
  <si>
    <t>503012011070111</t>
  </si>
  <si>
    <t>DLAMT345M100150-P003HO-CASA1/0</t>
  </si>
  <si>
    <t>301012011020489</t>
  </si>
  <si>
    <t>LA VICTORIA</t>
  </si>
  <si>
    <t>503012011080125</t>
  </si>
  <si>
    <t>DLAMT345M100715-P010HO-CASA1/0</t>
  </si>
  <si>
    <t>301012011040115</t>
  </si>
  <si>
    <t>503012011010241</t>
  </si>
  <si>
    <t>DLAMT345T100068-P001HO-CASA1/0</t>
  </si>
  <si>
    <t>301012011060586</t>
  </si>
  <si>
    <t>DLAMT345M100350-P007HO-CASA1/0</t>
  </si>
  <si>
    <t>301012009120490</t>
  </si>
  <si>
    <t>ALTOS DE SAN VI</t>
  </si>
  <si>
    <t>503012011080957</t>
  </si>
  <si>
    <t>CHIRIQUICITO</t>
  </si>
  <si>
    <t>301012011050830</t>
  </si>
  <si>
    <t>DLAMT345T100450-P000HO-CASA1/0</t>
  </si>
  <si>
    <t>503012011080675</t>
  </si>
  <si>
    <t>PROGRESO</t>
  </si>
  <si>
    <t>503012011080473</t>
  </si>
  <si>
    <t>LA MADROÑA</t>
  </si>
  <si>
    <t>503012011060463</t>
  </si>
  <si>
    <t>TRES RIOS, CHIR</t>
  </si>
  <si>
    <t>503012010090101</t>
  </si>
  <si>
    <t>LA CONCEPCION (</t>
  </si>
  <si>
    <t>DLAMT345M100002-P000HO-CASA1/0</t>
  </si>
  <si>
    <t>301012010120736</t>
  </si>
  <si>
    <t>ZAPOTE</t>
  </si>
  <si>
    <t>DLAMT345M100129-P001HO-CASA1/0</t>
  </si>
  <si>
    <t>DLAMT345M100293-P022HO-CASA1/0</t>
  </si>
  <si>
    <t>301012011020031</t>
  </si>
  <si>
    <t>DLAMT345M100409-P022HO-CASA1/0</t>
  </si>
  <si>
    <t>DLAMT345M100369-P005HO-CASA1/0</t>
  </si>
  <si>
    <t>301012011030824</t>
  </si>
  <si>
    <t>BUENA VISTA ARR</t>
  </si>
  <si>
    <t>301012011030535</t>
  </si>
  <si>
    <t>MANACA NORTE</t>
  </si>
  <si>
    <t>DLAMT345M101476-P039HO-CASA1/0</t>
  </si>
  <si>
    <t>301012008070418</t>
  </si>
  <si>
    <t>DLAMT345M100010-P005HO-CASA1/0</t>
  </si>
  <si>
    <t>503012011050070</t>
  </si>
  <si>
    <t>EL PORVENIR</t>
  </si>
  <si>
    <t>DLAMT345T100004-P001HO-CASC266</t>
  </si>
  <si>
    <t>301012011050496</t>
  </si>
  <si>
    <t>503012011020568</t>
  </si>
  <si>
    <t>CAMPO ALEGRE</t>
  </si>
  <si>
    <t>503012011100425</t>
  </si>
  <si>
    <t>DLAMT345M100000-P015HO-CASA1/0</t>
  </si>
  <si>
    <t>301012011030098</t>
  </si>
  <si>
    <t>EL ROBLE</t>
  </si>
  <si>
    <t>DLAMT345T100006-P003HO-CASC266</t>
  </si>
  <si>
    <t>503012011030579</t>
  </si>
  <si>
    <t>DLAMT345T100008-P003HO-CASC266</t>
  </si>
  <si>
    <t>DLAMT345M100217-P004HO-CASA1/0</t>
  </si>
  <si>
    <t>301012010070681</t>
  </si>
  <si>
    <t>503012011120520</t>
  </si>
  <si>
    <t>301012011050093</t>
  </si>
  <si>
    <t>503012011090242</t>
  </si>
  <si>
    <t>FINCA SANTA ROS</t>
  </si>
  <si>
    <t>DLAMT345T100015-P002HO-CASA1/0</t>
  </si>
  <si>
    <t>503012011040231</t>
  </si>
  <si>
    <t>DLAMT345M100929-P052HO-CASA1/0</t>
  </si>
  <si>
    <t>301012011040093</t>
  </si>
  <si>
    <t>VOLANTE</t>
  </si>
  <si>
    <t>503012011110532</t>
  </si>
  <si>
    <t>TOLE</t>
  </si>
  <si>
    <t>503012011020164</t>
  </si>
  <si>
    <t>503012011120628</t>
  </si>
  <si>
    <t>503012011110049</t>
  </si>
  <si>
    <t>503012011050893</t>
  </si>
  <si>
    <t>DLAMT345M100969-P026HO-CASA1/0</t>
  </si>
  <si>
    <t>301012008100757</t>
  </si>
  <si>
    <t>503012010030818</t>
  </si>
  <si>
    <t>DLAMT345T100500-P005HO-CASA1/0</t>
  </si>
  <si>
    <t>503012011100790</t>
  </si>
  <si>
    <t>PUENTE DE LA GU</t>
  </si>
  <si>
    <t>DLAMT345T100187-P001HO-CASA1/0</t>
  </si>
  <si>
    <t>301012011030503</t>
  </si>
  <si>
    <t>LA UNION</t>
  </si>
  <si>
    <t>301012011050561</t>
  </si>
  <si>
    <t>EL SALTO (P)</t>
  </si>
  <si>
    <t>DLAMT345M100053-P018HO-CASA1/0</t>
  </si>
  <si>
    <t>301012011030611</t>
  </si>
  <si>
    <t>DLAMT345M100374-P018HO-CASA1/0</t>
  </si>
  <si>
    <t>503012011120647</t>
  </si>
  <si>
    <t>301012011070945</t>
  </si>
  <si>
    <t>13,8 kV</t>
  </si>
  <si>
    <t>DLAMT138T100000-P001HO-CASC477</t>
  </si>
  <si>
    <t>301012011040530</t>
  </si>
  <si>
    <t xml:space="preserve">BOCAS DEL TORO </t>
  </si>
  <si>
    <t>DLAMT138T100155-P003HO-CASA1/0</t>
  </si>
  <si>
    <t>301012011050423</t>
  </si>
  <si>
    <t>VOLCAN</t>
  </si>
  <si>
    <t>DLAMT138T100000-P000HO-CASC477</t>
  </si>
  <si>
    <t>503012011090784</t>
  </si>
  <si>
    <t>DLAMT138T100000-P002HO-CASC477</t>
  </si>
  <si>
    <t>503012011030159</t>
  </si>
  <si>
    <t>SORTOVA</t>
  </si>
  <si>
    <t>DLAMT138M100232-P016HO-CASA1/0</t>
  </si>
  <si>
    <t>301012010050099</t>
  </si>
  <si>
    <t>BALASPIT</t>
  </si>
  <si>
    <t>DLAMT138M103110-P018HO-CASA1/0</t>
  </si>
  <si>
    <t>DLAMT138M100115-P001HO-CASA1/0</t>
  </si>
  <si>
    <t>301012011090416</t>
  </si>
  <si>
    <t>DLAMT138T100031-P001HO-CASA1/0</t>
  </si>
  <si>
    <t>301012011010361</t>
  </si>
  <si>
    <t>301012011050209</t>
  </si>
  <si>
    <t>SANTO DOMINGO</t>
  </si>
  <si>
    <t>DLAMT138M100000-P001HO-CASA1/0</t>
  </si>
  <si>
    <t>503012011020856</t>
  </si>
  <si>
    <t>301012011090736</t>
  </si>
  <si>
    <t>LOS PLANES</t>
  </si>
  <si>
    <t>DLAMT138T100006-P001HO-CASA1/0</t>
  </si>
  <si>
    <t>301012011090533</t>
  </si>
  <si>
    <t>RAMBALA (P)</t>
  </si>
  <si>
    <t>DLAMT138M100000-P003HO-CASA1/0</t>
  </si>
  <si>
    <t>503012011020100</t>
  </si>
  <si>
    <t>503012011010792</t>
  </si>
  <si>
    <t>301012011030845</t>
  </si>
  <si>
    <t>DLAMT138T100065-P001HO-COOA1/0</t>
  </si>
  <si>
    <t>503012011030231</t>
  </si>
  <si>
    <t>DLAMT138T100085-P000HO-CASA1/0</t>
  </si>
  <si>
    <t>503012011090723</t>
  </si>
  <si>
    <t>DLAMT138M100000-P000HO-CASA1/0</t>
  </si>
  <si>
    <t>503012011080729</t>
  </si>
  <si>
    <t>DLAMT138M100035-P004HO-CASA1/0</t>
  </si>
  <si>
    <t>301012011080522</t>
  </si>
  <si>
    <t>DLAMT138M100148-P004HO-CASA1/0</t>
  </si>
  <si>
    <t>DLAMT138M100335-P000HO-CASA1/0</t>
  </si>
  <si>
    <t>503012011010435</t>
  </si>
  <si>
    <t>LA TRANCA</t>
  </si>
  <si>
    <t>DLAMT138M100080-P000HO-CASA1/0</t>
  </si>
  <si>
    <t>503012011060022</t>
  </si>
  <si>
    <t>503012011110212</t>
  </si>
  <si>
    <t>SAN FRANCISCO</t>
  </si>
  <si>
    <t>DLAMT138M100118-P001HO-CASA1/0</t>
  </si>
  <si>
    <t>301012010120445</t>
  </si>
  <si>
    <t>DLAMT138M100218-P003HO-CASA1/0</t>
  </si>
  <si>
    <t>301012011040879</t>
  </si>
  <si>
    <t>MACANO ARRIBA (</t>
  </si>
  <si>
    <t>DLAMT138M100010-P000HO-CASA1/0</t>
  </si>
  <si>
    <t>301012010120225</t>
  </si>
  <si>
    <t>PEDREGAL</t>
  </si>
  <si>
    <t>DLAMT138T100175-P001HO-CASA1/0</t>
  </si>
  <si>
    <t>301012011010289</t>
  </si>
  <si>
    <t>DLAMT138T100000-P003HO-CASC477</t>
  </si>
  <si>
    <t>503012011020209</t>
  </si>
  <si>
    <t xml:space="preserve">QUEBRADA NEGRA </t>
  </si>
  <si>
    <t>DLAMT138T100210-P000HO-COOA1/0</t>
  </si>
  <si>
    <t>503012011030280</t>
  </si>
  <si>
    <t>DLAMT138M100006-P001HO-CASA1/0</t>
  </si>
  <si>
    <t>301012011080012</t>
  </si>
  <si>
    <t>DLAMT138T100025-P002HO-CASA1/0</t>
  </si>
  <si>
    <t>503012011100217</t>
  </si>
  <si>
    <t>301012010120621</t>
  </si>
  <si>
    <t>SAN PABLO NUEVO</t>
  </si>
  <si>
    <t>DLAMT138M100033-P002HO-CASA1/0</t>
  </si>
  <si>
    <t>301012011050286</t>
  </si>
  <si>
    <t>ISLA CARENERO</t>
  </si>
  <si>
    <t>DLAMT138M100140-P000HO-CASA1/0</t>
  </si>
  <si>
    <t>503012010050827</t>
  </si>
  <si>
    <t>503012011060421</t>
  </si>
  <si>
    <t>SAN PABLO</t>
  </si>
  <si>
    <t>DLAMT138M100321-P004HO-CASA1/0</t>
  </si>
  <si>
    <t>301012010120206</t>
  </si>
  <si>
    <t>DLAMT138M100020-P006HO-CASA1/0</t>
  </si>
  <si>
    <t>301012011080920</t>
  </si>
  <si>
    <t>DLAMT138M100549-P007HO-CASA1/0</t>
  </si>
  <si>
    <t>DLAMT138T100002-P001HO-CASA1/0</t>
  </si>
  <si>
    <t>301012011060330</t>
  </si>
  <si>
    <t>CHIRIQUI GRANDE</t>
  </si>
  <si>
    <t>DLAMT138M100016-P001HO-CASA1/0</t>
  </si>
  <si>
    <t>503012011020030</t>
  </si>
  <si>
    <t>DLAMT138T100019-P001HO-CASA1/0</t>
  </si>
  <si>
    <t>301012010120280</t>
  </si>
  <si>
    <t>DLAMT138M100200-P003HO-CASA1/0</t>
  </si>
  <si>
    <t>301012011040408</t>
  </si>
  <si>
    <t>SAN BARTOLO LIN</t>
  </si>
  <si>
    <t>503012011020546</t>
  </si>
  <si>
    <t>DLAMT138T100012-P000HO-CASA1/0</t>
  </si>
  <si>
    <t>301012011100792</t>
  </si>
  <si>
    <t>301012011040169</t>
  </si>
  <si>
    <t>301012011090972</t>
  </si>
  <si>
    <t>DLAMT138T100027-P001HO-CASA1/0</t>
  </si>
  <si>
    <t>301012011070461</t>
  </si>
  <si>
    <t>503012011090237</t>
  </si>
  <si>
    <t>BAJO GRANDE</t>
  </si>
  <si>
    <t>DLAMT138M100002-P001HO-CASA1/0</t>
  </si>
  <si>
    <t>301012010110458</t>
  </si>
  <si>
    <t>DLAMT138M100015-P002HO-CASA1/0</t>
  </si>
  <si>
    <t>503012011090715</t>
  </si>
  <si>
    <t>503012011040361</t>
  </si>
  <si>
    <t>503012010060071</t>
  </si>
  <si>
    <t>503012011040563</t>
  </si>
  <si>
    <t>DLAMT138M100109-P000HO-CASA1/0</t>
  </si>
  <si>
    <t>301012011050504</t>
  </si>
  <si>
    <t>503012011100146</t>
  </si>
  <si>
    <t>503012011071102</t>
  </si>
  <si>
    <t>301012010090314</t>
  </si>
  <si>
    <t>DLAMT138M100000-P002HO-CASA1/0</t>
  </si>
  <si>
    <t>503012011080478</t>
  </si>
  <si>
    <t>PROVINCIA DE CH</t>
  </si>
  <si>
    <t>DLAMT138M100600-P000HO-CASA1/0</t>
  </si>
  <si>
    <t>301012010070150</t>
  </si>
  <si>
    <t>CALDERA</t>
  </si>
  <si>
    <t>503012011080350</t>
  </si>
  <si>
    <t>DLAMT138M100045-P006HO-CASA1/0</t>
  </si>
  <si>
    <t>301012010040264</t>
  </si>
  <si>
    <t>SAN CARLITOS</t>
  </si>
  <si>
    <t>DLAMT138M100380-P006HO-CASA1/0</t>
  </si>
  <si>
    <t>DLAMT138T100015-P001HO-CASA1/0</t>
  </si>
  <si>
    <t>301012011050092</t>
  </si>
  <si>
    <t>DLAMT138M100340-P005HO-CASA1/0</t>
  </si>
  <si>
    <t>301012011030500</t>
  </si>
  <si>
    <t>PAUNCH</t>
  </si>
  <si>
    <t>301012011050287</t>
  </si>
  <si>
    <t>503012011080464</t>
  </si>
  <si>
    <t>LOMA DE SAN PED</t>
  </si>
  <si>
    <t>DLAMT138T100055-P001HO-CASA1/0</t>
  </si>
  <si>
    <t>301012010120010</t>
  </si>
  <si>
    <t>301012011010018</t>
  </si>
  <si>
    <t>SANTA MARTA (P)</t>
  </si>
  <si>
    <t>DLAMT138M100152-P052HO-CASA1/0</t>
  </si>
  <si>
    <t>301012011020682</t>
  </si>
  <si>
    <t>MADRE VIEJA</t>
  </si>
  <si>
    <t>DLAMT138M101673-P052HO-CASA1/0</t>
  </si>
  <si>
    <t>DLAMT138M100003-P000HO-CASA1/0</t>
  </si>
  <si>
    <t>301012011050459</t>
  </si>
  <si>
    <t>503012011070921</t>
  </si>
  <si>
    <t>DLAMT138M100048-P008HO-CASA1/0</t>
  </si>
  <si>
    <t>301012011060104</t>
  </si>
  <si>
    <t>DLAMT138M100323-P008HO-CASA1/0</t>
  </si>
  <si>
    <t>503012011030839</t>
  </si>
  <si>
    <t>301012011060609</t>
  </si>
  <si>
    <t>DLAMT138T100000-P005HO-CASC477</t>
  </si>
  <si>
    <t>503012011060105</t>
  </si>
  <si>
    <t>DLAMT138T100017-P001HO-CASA1/0</t>
  </si>
  <si>
    <t>301012010090394</t>
  </si>
  <si>
    <t>DLAMT138T100200-P006HO-CASA1/0</t>
  </si>
  <si>
    <t>301012011010288</t>
  </si>
  <si>
    <t>DLAMT138M100155-P003HO-CASA1/0</t>
  </si>
  <si>
    <t>301012011080292</t>
  </si>
  <si>
    <t>301012011070458</t>
  </si>
  <si>
    <t>503012011080763</t>
  </si>
  <si>
    <t>PASO CANOA INTE</t>
  </si>
  <si>
    <t>DLAMT138M100031-P001HO-CASA1/0</t>
  </si>
  <si>
    <t>301012011100686</t>
  </si>
  <si>
    <t>503012011100364</t>
  </si>
  <si>
    <t>DLAMT138M100295-P001HO-CASA1/0</t>
  </si>
  <si>
    <t>503012010090270</t>
  </si>
  <si>
    <t>503012011090235</t>
  </si>
  <si>
    <t>503012011010489</t>
  </si>
  <si>
    <t>503012011050506</t>
  </si>
  <si>
    <t>EL TEJAR</t>
  </si>
  <si>
    <t>DLAMT138T100019-P000HO-CASA1/0</t>
  </si>
  <si>
    <t>301012011080303</t>
  </si>
  <si>
    <t>503012010060341</t>
  </si>
  <si>
    <t>DLAMT138M100093-P002HO-CASA1/0</t>
  </si>
  <si>
    <t>301012011030744</t>
  </si>
  <si>
    <t>DLAMT138M100094-P002HO-CASA1/0</t>
  </si>
  <si>
    <t>DLAMT138M100463-P012HO-CASA1/0</t>
  </si>
  <si>
    <t>301012007010097</t>
  </si>
  <si>
    <t>DLAMT138M100017-P001HO-CASA1/0</t>
  </si>
  <si>
    <t>301012011040907</t>
  </si>
  <si>
    <t>DLAMT138M100380-P004HO-CASA1/0</t>
  </si>
  <si>
    <t>301012011030530</t>
  </si>
  <si>
    <t>LA FILIPINA</t>
  </si>
  <si>
    <t>DLAMT138M100110-P010HO-CASA1/0</t>
  </si>
  <si>
    <t>301012010120387</t>
  </si>
  <si>
    <t>DLAMT138M100375-P010HO-CASA1/0</t>
  </si>
  <si>
    <t>503012011060292</t>
  </si>
  <si>
    <t>301012011100162</t>
  </si>
  <si>
    <t>503012011040617</t>
  </si>
  <si>
    <t>FINCA BALSA</t>
  </si>
  <si>
    <t>301012011010553</t>
  </si>
  <si>
    <t>503012011020432</t>
  </si>
  <si>
    <t>Otras Tensiones</t>
  </si>
  <si>
    <t>DLSMT</t>
  </si>
  <si>
    <t xml:space="preserve">LINEA SUBTERRANEA MT MONOFASICO PAVIMENTO DUCTOS DE HORMIGON CABLE AISLADO XLPE CABLE MONOPOLAR ALUMINIO AWG </t>
  </si>
  <si>
    <t>DLSMT345M100018-ZB0320B02-SLAALA1/01/0</t>
  </si>
  <si>
    <t>DLSMT345M100042-ZB0320B02-SLAALA1/01/0</t>
  </si>
  <si>
    <t>DLSMT138M100030-ZB0320B02-SLAALA1/01/0</t>
  </si>
  <si>
    <t>301012010080204</t>
  </si>
  <si>
    <t>Lineas subterraneas MT 13.8kv</t>
  </si>
  <si>
    <t>DLSMT138M100512-ZX0000O000-SLAALA4/04/0</t>
  </si>
  <si>
    <t>503012011040038</t>
  </si>
  <si>
    <t>01/04/2011 00:0</t>
  </si>
  <si>
    <t xml:space="preserve">LINEA SUBTERRANEA MT TRIFASICO PAVIMENTO DUCTOS DE HORMIGON CABLE AISLADO XLPE CABLE MONOPOLAR ALUMINIO AWG </t>
  </si>
  <si>
    <t>DLSMT138T100022-ZB0480B02-SLAALA1/01/0</t>
  </si>
  <si>
    <t>DLSMT138M100026-ZB0320B02-SLAALA1/01/0</t>
  </si>
  <si>
    <t>DLSMT138T100022-ZB0480B02-SLAALA4/04/0</t>
  </si>
  <si>
    <t>301012011080776</t>
  </si>
  <si>
    <t>DLSMT138M100001-ZB0320B02-SLAALA1/01/0</t>
  </si>
  <si>
    <t>DLSMT138M100040-ZB0320B02-SLAALA1/01/0</t>
  </si>
  <si>
    <t xml:space="preserve">LINEA SUBTERRANEA MT TRIFASICO PAVIMENTO DUCTOS DE HORMIGON CABLE AISLADO XLPE CABLE MONOPOLAR COBRE MCM </t>
  </si>
  <si>
    <t>DLSMT138T100001-ZB0480B02-SLACUC5004/0</t>
  </si>
  <si>
    <t>DTRMM</t>
  </si>
  <si>
    <t>Subestaciones MTMT 34.5kv</t>
  </si>
  <si>
    <t>DTRMM345138I0500C01C0031009</t>
  </si>
  <si>
    <t>DTRMM2</t>
  </si>
  <si>
    <t>DTRMM345138I0500C05C123014014014</t>
  </si>
  <si>
    <t>DTRMM1</t>
  </si>
  <si>
    <t>DTRMM345004I0500C01C0021005</t>
  </si>
  <si>
    <t>DTRMM4</t>
  </si>
  <si>
    <t>DTRMM5</t>
  </si>
  <si>
    <t>DTRMM345024I0500C00C001001</t>
  </si>
  <si>
    <t>DTRMM3</t>
  </si>
  <si>
    <t>DCRMM</t>
  </si>
  <si>
    <t>DTRMB</t>
  </si>
  <si>
    <t xml:space="preserve">CENTRO DE TRANSFORMACION MT/BT MONOFASICO INSTALACION INTEMPERIE TIPO POSTE </t>
  </si>
  <si>
    <t>DTRMB345M10050IP001</t>
  </si>
  <si>
    <t>503012011080461</t>
  </si>
  <si>
    <t>BACO</t>
  </si>
  <si>
    <t>DTRMB345M10025IP002</t>
  </si>
  <si>
    <t>503012011020267</t>
  </si>
  <si>
    <t>DTRMB345M10025IP001</t>
  </si>
  <si>
    <t>503012011020734</t>
  </si>
  <si>
    <t>LAS VUELTAS</t>
  </si>
  <si>
    <t>DTRMB345M10100IP001</t>
  </si>
  <si>
    <t>503012011040636</t>
  </si>
  <si>
    <t>DTRMB345M10050IP002</t>
  </si>
  <si>
    <t>503012011070507</t>
  </si>
  <si>
    <t>SANTA CLARA</t>
  </si>
  <si>
    <t>DTRMB345M10010IP001</t>
  </si>
  <si>
    <t>503012011050722</t>
  </si>
  <si>
    <t>QUEBARADA DE PI</t>
  </si>
  <si>
    <t>503012011020696</t>
  </si>
  <si>
    <t>GUALACA</t>
  </si>
  <si>
    <t>DTRMB345M10037IP001</t>
  </si>
  <si>
    <t>503012011040324</t>
  </si>
  <si>
    <t>COCHEA</t>
  </si>
  <si>
    <t>301012011110032</t>
  </si>
  <si>
    <t>503012011090180</t>
  </si>
  <si>
    <t>CIENAGUITA</t>
  </si>
  <si>
    <t xml:space="preserve">CENTRO DE TRANSFORMACION MT/BT TRIFASICO INSTALACION INTEMPERIE TIPO POSTE </t>
  </si>
  <si>
    <t>DTRMB345T20050IP002</t>
  </si>
  <si>
    <t>503012011040781</t>
  </si>
  <si>
    <t>Centros Transformacion MTBT 34.5kv</t>
  </si>
  <si>
    <t>DTRMB345M10010IP</t>
  </si>
  <si>
    <t>301012011080058</t>
  </si>
  <si>
    <t>DTRMB345M10075IP001</t>
  </si>
  <si>
    <t>503012011070978</t>
  </si>
  <si>
    <t>503012011080460</t>
  </si>
  <si>
    <t>503012011050674</t>
  </si>
  <si>
    <t>LA BARQUETA</t>
  </si>
  <si>
    <t>503012011040822</t>
  </si>
  <si>
    <t>CHUCHUPATE</t>
  </si>
  <si>
    <t>503012011070514</t>
  </si>
  <si>
    <t>CANTA GALLO</t>
  </si>
  <si>
    <t>301012011050301</t>
  </si>
  <si>
    <t>CERRO VIEJO N.o</t>
  </si>
  <si>
    <t>503012011071068</t>
  </si>
  <si>
    <t>503012011100385</t>
  </si>
  <si>
    <t>301012011050598</t>
  </si>
  <si>
    <t>503012011120278</t>
  </si>
  <si>
    <t>301012010120211</t>
  </si>
  <si>
    <t>POTRERILLOS ABA</t>
  </si>
  <si>
    <t>DTRMB345M10010IP005</t>
  </si>
  <si>
    <t>503012011070851</t>
  </si>
  <si>
    <t>503012011080459</t>
  </si>
  <si>
    <t>BELEN</t>
  </si>
  <si>
    <t>DTRMB345M10010IP002</t>
  </si>
  <si>
    <t>503012011090604</t>
  </si>
  <si>
    <t>503012011080448</t>
  </si>
  <si>
    <t>JACÚ</t>
  </si>
  <si>
    <t>503012011020214</t>
  </si>
  <si>
    <t>LA CONCEPCIÓN</t>
  </si>
  <si>
    <t>503012011050484</t>
  </si>
  <si>
    <t>301012010120171</t>
  </si>
  <si>
    <t>MONTE LIRIO</t>
  </si>
  <si>
    <t>503012011100347</t>
  </si>
  <si>
    <t>503012011120277</t>
  </si>
  <si>
    <t>301012011050210</t>
  </si>
  <si>
    <t>PALO GRANDE O S</t>
  </si>
  <si>
    <t>301012011050709</t>
  </si>
  <si>
    <t>PARAISO</t>
  </si>
  <si>
    <t>503012011040009</t>
  </si>
  <si>
    <t>CAMARÓN</t>
  </si>
  <si>
    <t>503012011090605</t>
  </si>
  <si>
    <t>301012011100479</t>
  </si>
  <si>
    <t xml:space="preserve">SAN MIGUEL DEL </t>
  </si>
  <si>
    <t>301012010110548</t>
  </si>
  <si>
    <t>503012011040322</t>
  </si>
  <si>
    <t>POTRERILLO ARRI</t>
  </si>
  <si>
    <t>503012011010810</t>
  </si>
  <si>
    <t>QDA DE ARENA BA</t>
  </si>
  <si>
    <t>503012011040814</t>
  </si>
  <si>
    <t>BOQUERÓN</t>
  </si>
  <si>
    <t>503012011010304</t>
  </si>
  <si>
    <t>DTRMB345M10010IP006</t>
  </si>
  <si>
    <t>301012010100527</t>
  </si>
  <si>
    <t>ALTO DE LOS PIN</t>
  </si>
  <si>
    <t>503012011070860</t>
  </si>
  <si>
    <t>PALMIRA CENTRO</t>
  </si>
  <si>
    <t>301012011050425</t>
  </si>
  <si>
    <t>301012010070258</t>
  </si>
  <si>
    <t>503012011100682</t>
  </si>
  <si>
    <t>503012011030729</t>
  </si>
  <si>
    <t>301012011080659</t>
  </si>
  <si>
    <t>BIJAGUAL NO.1</t>
  </si>
  <si>
    <t>DTRMB345T30075IP001</t>
  </si>
  <si>
    <t>301012010120678</t>
  </si>
  <si>
    <t>301012011081052</t>
  </si>
  <si>
    <t>503012011070515</t>
  </si>
  <si>
    <t xml:space="preserve">DAVID </t>
  </si>
  <si>
    <t>503012011071058</t>
  </si>
  <si>
    <t>DTRMB345M10250IP001</t>
  </si>
  <si>
    <t>503012011050716</t>
  </si>
  <si>
    <t>503012011090177</t>
  </si>
  <si>
    <t>503012011040012</t>
  </si>
  <si>
    <t>503012011040321</t>
  </si>
  <si>
    <t>503012011060080</t>
  </si>
  <si>
    <t>301012011060152</t>
  </si>
  <si>
    <t>503012011020014</t>
  </si>
  <si>
    <t>CERRO COLORADO</t>
  </si>
  <si>
    <t>503012011090172</t>
  </si>
  <si>
    <t>LAJAS DE TOLÉ</t>
  </si>
  <si>
    <t>301012010100512</t>
  </si>
  <si>
    <t xml:space="preserve">CENTRO DE TRANSFORMACION MT/BT MONOFASICO INSTALACION INTEMPERIE TIPO GABINETE </t>
  </si>
  <si>
    <t>DTRMB345M10100IG001</t>
  </si>
  <si>
    <t>301012011050706</t>
  </si>
  <si>
    <t>301012011070178</t>
  </si>
  <si>
    <t>301012011010363</t>
  </si>
  <si>
    <t>MANCHUILA (P)</t>
  </si>
  <si>
    <t>503012011050678</t>
  </si>
  <si>
    <t>BALITA</t>
  </si>
  <si>
    <t>503012011090186</t>
  </si>
  <si>
    <t>503012011010237</t>
  </si>
  <si>
    <t>503012011050444</t>
  </si>
  <si>
    <t>CAMARÓN ARRIBA</t>
  </si>
  <si>
    <t>503012011070852</t>
  </si>
  <si>
    <t>503012011020021</t>
  </si>
  <si>
    <t>503012011100378</t>
  </si>
  <si>
    <t>301012011060521</t>
  </si>
  <si>
    <t>LOS ANGELES</t>
  </si>
  <si>
    <t>503012011070964</t>
  </si>
  <si>
    <t>301012011110170</t>
  </si>
  <si>
    <t>DTRMB345M10167IP001</t>
  </si>
  <si>
    <t>503012011120268</t>
  </si>
  <si>
    <t>503012011071038</t>
  </si>
  <si>
    <t>503012011090160</t>
  </si>
  <si>
    <t>503012011070854</t>
  </si>
  <si>
    <t>503012011070508</t>
  </si>
  <si>
    <t>EL BONGO</t>
  </si>
  <si>
    <t>503012011100350</t>
  </si>
  <si>
    <t>503012011040008</t>
  </si>
  <si>
    <t>VARITAL</t>
  </si>
  <si>
    <t>503012011120042</t>
  </si>
  <si>
    <t>301012010120814</t>
  </si>
  <si>
    <t>301012011100481</t>
  </si>
  <si>
    <t>301012010120851</t>
  </si>
  <si>
    <t>JARAMILLO ABAJO</t>
  </si>
  <si>
    <t>503012011040780</t>
  </si>
  <si>
    <t>503012011070550</t>
  </si>
  <si>
    <t>CERRON, RIO SER</t>
  </si>
  <si>
    <t>503012011040779</t>
  </si>
  <si>
    <t>BAGALA</t>
  </si>
  <si>
    <t>503012011040827</t>
  </si>
  <si>
    <t>CERRO COLORADO,</t>
  </si>
  <si>
    <t>503012011070477</t>
  </si>
  <si>
    <t>SIOGUI ABAJO</t>
  </si>
  <si>
    <t>503012011080601</t>
  </si>
  <si>
    <t>SANTA CRUZ</t>
  </si>
  <si>
    <t>503012011120285</t>
  </si>
  <si>
    <t>503012011120182</t>
  </si>
  <si>
    <t>503012011070475</t>
  </si>
  <si>
    <t>503012011040812</t>
  </si>
  <si>
    <t>503012011070549</t>
  </si>
  <si>
    <t>SAN VICENTE</t>
  </si>
  <si>
    <t>DTRMB345M10010IP010</t>
  </si>
  <si>
    <t>503012011090170</t>
  </si>
  <si>
    <t>CHORCHA</t>
  </si>
  <si>
    <t>503012011040327</t>
  </si>
  <si>
    <t>POTRERILLOS</t>
  </si>
  <si>
    <t>503012011070850</t>
  </si>
  <si>
    <t>ALTO CABALLLERO</t>
  </si>
  <si>
    <t>503012011070551</t>
  </si>
  <si>
    <t>ALTO CERRON, RI</t>
  </si>
  <si>
    <t>301012011100501</t>
  </si>
  <si>
    <t>COCHEA ABAJO</t>
  </si>
  <si>
    <t>503012011070513</t>
  </si>
  <si>
    <t>503012011070478</t>
  </si>
  <si>
    <t>301012011010487</t>
  </si>
  <si>
    <t>LA ESTRELLA</t>
  </si>
  <si>
    <t>503012011100386</t>
  </si>
  <si>
    <t>503012011060077</t>
  </si>
  <si>
    <t>DTRMB345M10050IG001</t>
  </si>
  <si>
    <t>503012011070578</t>
  </si>
  <si>
    <t>301012011070338</t>
  </si>
  <si>
    <t>DTRMB345M10010IP003</t>
  </si>
  <si>
    <t>DTRMB345M10050IP007</t>
  </si>
  <si>
    <t>503012011090641</t>
  </si>
  <si>
    <t>503012011040825</t>
  </si>
  <si>
    <t>BÁGALA</t>
  </si>
  <si>
    <t>503012011070859</t>
  </si>
  <si>
    <t>DTRMB345M10050IP004</t>
  </si>
  <si>
    <t>301012011040910</t>
  </si>
  <si>
    <t>503012011020258</t>
  </si>
  <si>
    <t>503012011071079</t>
  </si>
  <si>
    <t>503012011080355</t>
  </si>
  <si>
    <t>DTRMB345M10167IG001</t>
  </si>
  <si>
    <t>DTRMB345M10010IP004</t>
  </si>
  <si>
    <t>503012011060171</t>
  </si>
  <si>
    <t>301012011090666</t>
  </si>
  <si>
    <t>DTRMB345T30225IP001</t>
  </si>
  <si>
    <t>503012011030818</t>
  </si>
  <si>
    <t>503012011070464</t>
  </si>
  <si>
    <t>503012011010910</t>
  </si>
  <si>
    <t>301012011060567</t>
  </si>
  <si>
    <t>301012011070612</t>
  </si>
  <si>
    <t>301012011050836</t>
  </si>
  <si>
    <t>503012011090272</t>
  </si>
  <si>
    <t>301012011070923</t>
  </si>
  <si>
    <t>PAJA BLANCA</t>
  </si>
  <si>
    <t>301012011070336</t>
  </si>
  <si>
    <t>503012011100381</t>
  </si>
  <si>
    <t>503012011060084</t>
  </si>
  <si>
    <t>503012011120251</t>
  </si>
  <si>
    <t>301012011080449</t>
  </si>
  <si>
    <t>RINCON</t>
  </si>
  <si>
    <t>503012011050669</t>
  </si>
  <si>
    <t>503012011090603</t>
  </si>
  <si>
    <t>503012011080462</t>
  </si>
  <si>
    <t>CORAZÓN DE JESÚ</t>
  </si>
  <si>
    <t>301012011100504</t>
  </si>
  <si>
    <t>503012011070552</t>
  </si>
  <si>
    <t>301012011080187</t>
  </si>
  <si>
    <t>LAS MERCEDES</t>
  </si>
  <si>
    <t>503012011090924</t>
  </si>
  <si>
    <t>503012011100351</t>
  </si>
  <si>
    <t>503012011040782</t>
  </si>
  <si>
    <t>503012011050672</t>
  </si>
  <si>
    <t>SANTO TOMAS</t>
  </si>
  <si>
    <t>503012011090184</t>
  </si>
  <si>
    <t>503012011070471</t>
  </si>
  <si>
    <t>503012011070511</t>
  </si>
  <si>
    <t>LOS ANASTACIOS,</t>
  </si>
  <si>
    <t>301012011080224</t>
  </si>
  <si>
    <t>503012011120291</t>
  </si>
  <si>
    <t>503012011060082</t>
  </si>
  <si>
    <t>503012011070468</t>
  </si>
  <si>
    <t>503012011030721</t>
  </si>
  <si>
    <t>503012011030725</t>
  </si>
  <si>
    <t>503012011090169</t>
  </si>
  <si>
    <t>301012011010168</t>
  </si>
  <si>
    <t>503012011070470</t>
  </si>
  <si>
    <t xml:space="preserve">MANACA </t>
  </si>
  <si>
    <t>301012011060383</t>
  </si>
  <si>
    <t>301012011090298</t>
  </si>
  <si>
    <t>503012011090176</t>
  </si>
  <si>
    <t>GÓMEZ</t>
  </si>
  <si>
    <t>503012011040813</t>
  </si>
  <si>
    <t>503012011030821</t>
  </si>
  <si>
    <t>301012010110201</t>
  </si>
  <si>
    <t>RIO SERENO (CAB</t>
  </si>
  <si>
    <t>301012011080238</t>
  </si>
  <si>
    <t>503012011030728</t>
  </si>
  <si>
    <t>DTRMB345M10050IP011</t>
  </si>
  <si>
    <t>503012011030759</t>
  </si>
  <si>
    <t>301012011080038</t>
  </si>
  <si>
    <t>503012011070512</t>
  </si>
  <si>
    <t>301012010120016</t>
  </si>
  <si>
    <t>503012011040820</t>
  </si>
  <si>
    <t>503012011030817</t>
  </si>
  <si>
    <t>503012011100380</t>
  </si>
  <si>
    <t>503012011100349</t>
  </si>
  <si>
    <t>503012011070466</t>
  </si>
  <si>
    <t>503012011030826</t>
  </si>
  <si>
    <t>503012011070547</t>
  </si>
  <si>
    <t>DOMINICAL</t>
  </si>
  <si>
    <t>503012011030815</t>
  </si>
  <si>
    <t>301012011050712</t>
  </si>
  <si>
    <t>ACUEDUCTO ALMEN</t>
  </si>
  <si>
    <t>301012011010419</t>
  </si>
  <si>
    <t>301012011080458</t>
  </si>
  <si>
    <t>503012011040325</t>
  </si>
  <si>
    <t>DTRMB345M10050IP005</t>
  </si>
  <si>
    <t>DTRMB345M10167IP002</t>
  </si>
  <si>
    <t>503012011010851</t>
  </si>
  <si>
    <t>503012011070525</t>
  </si>
  <si>
    <t>BICHAL, DAVID</t>
  </si>
  <si>
    <t>DTRMB138M10025IP001</t>
  </si>
  <si>
    <t>301012011050293</t>
  </si>
  <si>
    <t>DTRMB138M10010IP001</t>
  </si>
  <si>
    <t>503012011050447</t>
  </si>
  <si>
    <t>ASERRÍO DE GARC</t>
  </si>
  <si>
    <t>DTRMB138M10050IP001</t>
  </si>
  <si>
    <t>503012011050670</t>
  </si>
  <si>
    <t>503012011030724</t>
  </si>
  <si>
    <t>503012011050446</t>
  </si>
  <si>
    <t>DTRMB138M10075IP001</t>
  </si>
  <si>
    <t>503012011020027</t>
  </si>
  <si>
    <t>Centros Transformacion MTBT 13.8kv</t>
  </si>
  <si>
    <t>DTRMB138M10010IP</t>
  </si>
  <si>
    <t>301012011080211</t>
  </si>
  <si>
    <t>503012011070855</t>
  </si>
  <si>
    <t>503012011071028</t>
  </si>
  <si>
    <t>503012011100290</t>
  </si>
  <si>
    <t>301012011030476</t>
  </si>
  <si>
    <t>503012011090359</t>
  </si>
  <si>
    <t>301012010070715</t>
  </si>
  <si>
    <t>DTRMB138M10050IP002</t>
  </si>
  <si>
    <t>503012011090154</t>
  </si>
  <si>
    <t>QUEBRADA GRANDE</t>
  </si>
  <si>
    <t>301012011080237</t>
  </si>
  <si>
    <t>BOQUERON ARRIBA</t>
  </si>
  <si>
    <t>503012011050675</t>
  </si>
  <si>
    <t>503012011090597</t>
  </si>
  <si>
    <t>301012011050681</t>
  </si>
  <si>
    <t>503012011070946</t>
  </si>
  <si>
    <t>BARRIADA EL ROC</t>
  </si>
  <si>
    <t>503012011050697</t>
  </si>
  <si>
    <t>503012011090937</t>
  </si>
  <si>
    <t>503012011020730</t>
  </si>
  <si>
    <t>503012011080457</t>
  </si>
  <si>
    <t>TIZINGAL</t>
  </si>
  <si>
    <t>301012011090576</t>
  </si>
  <si>
    <t>DTRMB138T30075IP001</t>
  </si>
  <si>
    <t>301012011010420</t>
  </si>
  <si>
    <t>301012011090223</t>
  </si>
  <si>
    <t>301012011080197</t>
  </si>
  <si>
    <t>503012011030722</t>
  </si>
  <si>
    <t>503012011070474</t>
  </si>
  <si>
    <t>503012011120282</t>
  </si>
  <si>
    <t>503012011071024</t>
  </si>
  <si>
    <t>SAN MATEO</t>
  </si>
  <si>
    <t>DTRMB138T30225IP001</t>
  </si>
  <si>
    <t>DTRMB138M10100IG001</t>
  </si>
  <si>
    <t>503012011050694</t>
  </si>
  <si>
    <t>503012011070510</t>
  </si>
  <si>
    <t>503012011060172</t>
  </si>
  <si>
    <t>LLANO BICHAL</t>
  </si>
  <si>
    <t>503012011030808</t>
  </si>
  <si>
    <t>503012011070988</t>
  </si>
  <si>
    <t>LA USMA</t>
  </si>
  <si>
    <t>503012011050454</t>
  </si>
  <si>
    <t xml:space="preserve">CENTRO DE TRANSFORMACION MT/BT TRIFASICO INSTALACION INTEMPERIE TIPO GABINETE </t>
  </si>
  <si>
    <t>DTRMB138T10300IG001</t>
  </si>
  <si>
    <t>503012011010372</t>
  </si>
  <si>
    <t>CALLE BC SUR BD</t>
  </si>
  <si>
    <t>503012011120280</t>
  </si>
  <si>
    <t>503012011100680</t>
  </si>
  <si>
    <t>503012011070853</t>
  </si>
  <si>
    <t>PALMITO</t>
  </si>
  <si>
    <t>DTRMB138M10025IP002</t>
  </si>
  <si>
    <t>503012011090433</t>
  </si>
  <si>
    <t>DOLEGUITA, DAVI</t>
  </si>
  <si>
    <t>301012010070684</t>
  </si>
  <si>
    <t>503012011080463</t>
  </si>
  <si>
    <t>PALMA REAL</t>
  </si>
  <si>
    <t>503012011071083</t>
  </si>
  <si>
    <t>RÍO MAR</t>
  </si>
  <si>
    <t>503012011090602</t>
  </si>
  <si>
    <t>503012011120214</t>
  </si>
  <si>
    <t>503012011010592</t>
  </si>
  <si>
    <t>BDA SAN JOSÉ</t>
  </si>
  <si>
    <t>DTRMB138M10167IP001</t>
  </si>
  <si>
    <t>503012011070983</t>
  </si>
  <si>
    <t>503012011090607</t>
  </si>
  <si>
    <t>503012011090600</t>
  </si>
  <si>
    <t>503012011100346</t>
  </si>
  <si>
    <t>503012011090742</t>
  </si>
  <si>
    <t>503012011090711</t>
  </si>
  <si>
    <t>503012011090599</t>
  </si>
  <si>
    <t>301012010080039</t>
  </si>
  <si>
    <t>301012011030101</t>
  </si>
  <si>
    <t>LA LIBERTAD</t>
  </si>
  <si>
    <t>DTRMB138M10100IP001</t>
  </si>
  <si>
    <t>503012011020257</t>
  </si>
  <si>
    <t>DTRMB138M10050IP003</t>
  </si>
  <si>
    <t>503012011060177</t>
  </si>
  <si>
    <t>CENTRO</t>
  </si>
  <si>
    <t>503012011120286</t>
  </si>
  <si>
    <t>301012011050645</t>
  </si>
  <si>
    <t>503012011020025</t>
  </si>
  <si>
    <t>LA PRADERA</t>
  </si>
  <si>
    <t>DTRMB138T30030IP001</t>
  </si>
  <si>
    <t>301012011050833</t>
  </si>
  <si>
    <t>PEDREGALITO</t>
  </si>
  <si>
    <t>503012010090465</t>
  </si>
  <si>
    <t>301012011050860</t>
  </si>
  <si>
    <t>503012011070548</t>
  </si>
  <si>
    <t>301012011060906</t>
  </si>
  <si>
    <t>DTRMB138M10167IG001</t>
  </si>
  <si>
    <t>503012011040785</t>
  </si>
  <si>
    <t>301012010120107</t>
  </si>
  <si>
    <t>DTRMB138T30150IP001</t>
  </si>
  <si>
    <t>503012011071072</t>
  </si>
  <si>
    <t>NUEVO AMANECER</t>
  </si>
  <si>
    <t>503012011070987</t>
  </si>
  <si>
    <t>PASO CANOA</t>
  </si>
  <si>
    <t>503012011120274</t>
  </si>
  <si>
    <t>301012010120807</t>
  </si>
  <si>
    <t>503012011060094</t>
  </si>
  <si>
    <t xml:space="preserve">HOTEL SKARLE </t>
  </si>
  <si>
    <t>301012010120813</t>
  </si>
  <si>
    <t>DIVALA</t>
  </si>
  <si>
    <t>503012011100376</t>
  </si>
  <si>
    <t>503012010090409</t>
  </si>
  <si>
    <t>503012011090927</t>
  </si>
  <si>
    <t>503012011120368</t>
  </si>
  <si>
    <t>BOCAS DEL TORO</t>
  </si>
  <si>
    <t>301012010120833</t>
  </si>
  <si>
    <t>503012011030726</t>
  </si>
  <si>
    <t>301012011040500</t>
  </si>
  <si>
    <t>503012011070858</t>
  </si>
  <si>
    <t>301012011080160</t>
  </si>
  <si>
    <t>DTRMB138M10037IP001</t>
  </si>
  <si>
    <t>503012011090199</t>
  </si>
  <si>
    <t>BARRIO NACIONAL</t>
  </si>
  <si>
    <t>503012011070965</t>
  </si>
  <si>
    <t>EL PORVENIR 1</t>
  </si>
  <si>
    <t>DTRMB138M10010IP000</t>
  </si>
  <si>
    <t>301012011070337</t>
  </si>
  <si>
    <t>DTRMB138T10500IG001</t>
  </si>
  <si>
    <t>301012011080978</t>
  </si>
  <si>
    <t>503012011050448</t>
  </si>
  <si>
    <t>503012011070516</t>
  </si>
  <si>
    <t>301012011100289</t>
  </si>
  <si>
    <t>503012011070509</t>
  </si>
  <si>
    <t>LA SONDE, DAVID</t>
  </si>
  <si>
    <t>503012011120033</t>
  </si>
  <si>
    <t>503012011100684</t>
  </si>
  <si>
    <t>301012011080906</t>
  </si>
  <si>
    <t>DTRMB138M10025IP004</t>
  </si>
  <si>
    <t>301012011040833</t>
  </si>
  <si>
    <t>503012011040877</t>
  </si>
  <si>
    <t>DAVID CAB.</t>
  </si>
  <si>
    <t>503012011020265</t>
  </si>
  <si>
    <t>301012011070463</t>
  </si>
  <si>
    <t>503012011120189</t>
  </si>
  <si>
    <t>301012011060150</t>
  </si>
  <si>
    <t>301012010110500</t>
  </si>
  <si>
    <t>503012011070856</t>
  </si>
  <si>
    <t>503012011040824</t>
  </si>
  <si>
    <t>BRISAS DEL RÍO</t>
  </si>
  <si>
    <t>301012010090578</t>
  </si>
  <si>
    <t>503012011070563</t>
  </si>
  <si>
    <t>DTRMB138M10010IP003</t>
  </si>
  <si>
    <t>503012011060173</t>
  </si>
  <si>
    <t>DTRMB138M10075IP004</t>
  </si>
  <si>
    <t>503012011090606</t>
  </si>
  <si>
    <t>503012011040323</t>
  </si>
  <si>
    <t>503012011050489</t>
  </si>
  <si>
    <t>LOS ABANICOS, D</t>
  </si>
  <si>
    <t>301012010090459</t>
  </si>
  <si>
    <t>503012011020697</t>
  </si>
  <si>
    <t>301012011070823</t>
  </si>
  <si>
    <t>503012011100633</t>
  </si>
  <si>
    <t>503012011030727</t>
  </si>
  <si>
    <t>CHIRIQUÍ</t>
  </si>
  <si>
    <t>503012011050677</t>
  </si>
  <si>
    <t>MATA DE BUGABA</t>
  </si>
  <si>
    <t>503012011070979</t>
  </si>
  <si>
    <t>301012011040905</t>
  </si>
  <si>
    <t>503012011010309</t>
  </si>
  <si>
    <t>503012011020935</t>
  </si>
  <si>
    <t>301012011020493</t>
  </si>
  <si>
    <t>NUEVO MEXICO</t>
  </si>
  <si>
    <t>503012011020937</t>
  </si>
  <si>
    <t>503012011090158</t>
  </si>
  <si>
    <t>301012010110533</t>
  </si>
  <si>
    <t>BAJO TISINGAL O</t>
  </si>
  <si>
    <t>503012011030756</t>
  </si>
  <si>
    <t>503012011020754</t>
  </si>
  <si>
    <t xml:space="preserve">SAN CRISTÓBAL, </t>
  </si>
  <si>
    <t>301012011100233</t>
  </si>
  <si>
    <t>503012011050693</t>
  </si>
  <si>
    <t>503012011070857</t>
  </si>
  <si>
    <t>301012010120850</t>
  </si>
  <si>
    <t>503012011120379</t>
  </si>
  <si>
    <t>DTRMB138M10010IP002</t>
  </si>
  <si>
    <t>503012011030034</t>
  </si>
  <si>
    <t>503012011120183</t>
  </si>
  <si>
    <t>DTRMB138M10010IP008</t>
  </si>
  <si>
    <t>503012011080348</t>
  </si>
  <si>
    <t>503012011060081</t>
  </si>
  <si>
    <t>503012011070986</t>
  </si>
  <si>
    <t>LA PITA</t>
  </si>
  <si>
    <t>503012011090971</t>
  </si>
  <si>
    <t>503012011010216</t>
  </si>
  <si>
    <t>503012011071032</t>
  </si>
  <si>
    <t>CIELO PARAISO</t>
  </si>
  <si>
    <t>503012011030723</t>
  </si>
  <si>
    <t>503012011020260</t>
  </si>
  <si>
    <t>503012011020026</t>
  </si>
  <si>
    <t>503012011100634</t>
  </si>
  <si>
    <t xml:space="preserve">BUGABA </t>
  </si>
  <si>
    <t>503012011010516</t>
  </si>
  <si>
    <t>CALLE HACIA PAS</t>
  </si>
  <si>
    <t>503012011050838</t>
  </si>
  <si>
    <t>JARAMILLO CENTR</t>
  </si>
  <si>
    <t>301012011060155</t>
  </si>
  <si>
    <t>301012011040209</t>
  </si>
  <si>
    <t>503012011120204</t>
  </si>
  <si>
    <t>503012011050673</t>
  </si>
  <si>
    <t>503012011030021</t>
  </si>
  <si>
    <t>LA PROSPERIDAD</t>
  </si>
  <si>
    <t>503012011030720</t>
  </si>
  <si>
    <t>PASO ANCHO</t>
  </si>
  <si>
    <t>503012011071086</t>
  </si>
  <si>
    <t>VISTA HERMOSA</t>
  </si>
  <si>
    <t>503012011040783</t>
  </si>
  <si>
    <t>EL CABRERO, VIL</t>
  </si>
  <si>
    <t>503012011040784</t>
  </si>
  <si>
    <t>LA ESPERANZA</t>
  </si>
  <si>
    <t>301012011090146</t>
  </si>
  <si>
    <t>CAÑA BLANCA</t>
  </si>
  <si>
    <t>DLABT</t>
  </si>
  <si>
    <t xml:space="preserve">LINEA AEREA BT MONOFASICO POSTES MATERIAL HORMIGON TIPO TRIPLEX MATERIAL ALUMINIO AWG </t>
  </si>
  <si>
    <t>DLABTM100006-P000HO-C3ALA006</t>
  </si>
  <si>
    <t>503012011060523</t>
  </si>
  <si>
    <t>LAS LOMAS</t>
  </si>
  <si>
    <t xml:space="preserve">LINEA AEREA BT MONOFASICO POSTES MATERIAL HORMIGON TIPO DUPLEX MATERIAL ALUMINIO AWG </t>
  </si>
  <si>
    <t>DLABTM100000-P000HO-C2ALA006</t>
  </si>
  <si>
    <t>DLABTM100041-P000HO-C3ALA002</t>
  </si>
  <si>
    <t>DLABTM100043-P000HO-C3ALA006</t>
  </si>
  <si>
    <t>301012010120687</t>
  </si>
  <si>
    <t>CERRO PUNTA</t>
  </si>
  <si>
    <t>DLABTM100066-P001HO-C3ALA002</t>
  </si>
  <si>
    <t>DLABTM100003-P001HO-C3ALA006</t>
  </si>
  <si>
    <t>503012011071082</t>
  </si>
  <si>
    <t>EL FRANCES</t>
  </si>
  <si>
    <t>DLABTM100066-P002HO-C3ALA006</t>
  </si>
  <si>
    <t>301012010120007</t>
  </si>
  <si>
    <t>DLABTM100027-P001HO-C3ALA1/0</t>
  </si>
  <si>
    <t>DLABTM100136-P003HO-C3ALA002</t>
  </si>
  <si>
    <t>301012011050637</t>
  </si>
  <si>
    <t>DLABTM100018-P002HO-C3ALA006</t>
  </si>
  <si>
    <t>301012011060329</t>
  </si>
  <si>
    <t>DLABTM100196-P002HO-C3ALA002</t>
  </si>
  <si>
    <t>DLABTM100010-P000HO-C3ALA006</t>
  </si>
  <si>
    <t>301012010110511</t>
  </si>
  <si>
    <t>DLABTM100158-P000HO-C3ALA002</t>
  </si>
  <si>
    <t>DLABTM100080-P002HO-C3ALA1/0</t>
  </si>
  <si>
    <t>301012011030414</t>
  </si>
  <si>
    <t>DLABTM100008-P000HO-C3ALA002</t>
  </si>
  <si>
    <t>DLABTM100015-P001HO-C3ALA006</t>
  </si>
  <si>
    <t>503012011060481</t>
  </si>
  <si>
    <t>503012011040326</t>
  </si>
  <si>
    <t>DLABTM100030-P000HO-C3ALA006</t>
  </si>
  <si>
    <t>301012010110038</t>
  </si>
  <si>
    <t>PASO CANOA ARRI</t>
  </si>
  <si>
    <t>DLABTM100056-P000HO-C3ALA002</t>
  </si>
  <si>
    <t>DLABTM100023-P000HO-C3ALA006</t>
  </si>
  <si>
    <t>301012011070371</t>
  </si>
  <si>
    <t>DLABTM100037-P001HO-C3ALA1/0</t>
  </si>
  <si>
    <t>DLABTM100017-P001HO-C3ALA006</t>
  </si>
  <si>
    <t>301012011050589</t>
  </si>
  <si>
    <t>CELMIRA</t>
  </si>
  <si>
    <t>DLABTM100089-P001HO-C3ALA002</t>
  </si>
  <si>
    <t>DLABTM100008-P000HO-C3ALA006</t>
  </si>
  <si>
    <t>301012010120543</t>
  </si>
  <si>
    <t>DLABTM100087-P001HO-C3ALA002</t>
  </si>
  <si>
    <t>503012011090637</t>
  </si>
  <si>
    <t>BUGABA, QUEREVA</t>
  </si>
  <si>
    <t>DLABTM100008-P001HO-C3ALA006</t>
  </si>
  <si>
    <t>301012011110102</t>
  </si>
  <si>
    <t>DLABTM100085-P001HO-C3ALA002</t>
  </si>
  <si>
    <t>DLABTM100007-P000HO-C3ALA006</t>
  </si>
  <si>
    <t>301012011070486</t>
  </si>
  <si>
    <t>DLABTM100093-P001HO-C3ALA002</t>
  </si>
  <si>
    <t>DLABTM100006-P000HO-C3ALA4/0</t>
  </si>
  <si>
    <t>DLABTM100000-P001HO-C2ALA006</t>
  </si>
  <si>
    <t>503012011070721</t>
  </si>
  <si>
    <t>LOS GUAYACANES</t>
  </si>
  <si>
    <t>DLABTM100002-P000HO-C3ALA1/0</t>
  </si>
  <si>
    <t>503012011120523</t>
  </si>
  <si>
    <t>301012011080225</t>
  </si>
  <si>
    <t>DLABTM100081-P001HO-C3ALA002</t>
  </si>
  <si>
    <t>DLABTM100012-P001HO-C3ALA006</t>
  </si>
  <si>
    <t>301012011080825</t>
  </si>
  <si>
    <t>DLABTM100088-P001HO-C3ALA1/0</t>
  </si>
  <si>
    <t>DLABTM100025-P001HO-C3ALA006</t>
  </si>
  <si>
    <t>503012011060472</t>
  </si>
  <si>
    <t>BARÚ</t>
  </si>
  <si>
    <t>DLABTM100126-P000HO-C3ALA006</t>
  </si>
  <si>
    <t>503012011110560</t>
  </si>
  <si>
    <t>DLABTM100010-P001HO-C3ALA1/0</t>
  </si>
  <si>
    <t>503012011100705</t>
  </si>
  <si>
    <t xml:space="preserve">LINEA AEREA BT MONOFASICO POSTES MATERIAL HORMIGON TIPO CONCENTRICO MATERIAL ALUMINIO AWG </t>
  </si>
  <si>
    <t>DLABTM100200-P002HO-C1ALA002</t>
  </si>
  <si>
    <t>503012011030512</t>
  </si>
  <si>
    <t xml:space="preserve">LINEA AEREA BT MONOFASICO POSTES MATERIAL HORMIGON TIPO CONCENTRICO MATERIAL COBRE AWG </t>
  </si>
  <si>
    <t>DLABTM100152-P002HO-C1CUA004</t>
  </si>
  <si>
    <t>301012010090495</t>
  </si>
  <si>
    <t>DLABTM100170-P002HO-C3ALA002</t>
  </si>
  <si>
    <t>503012011020295</t>
  </si>
  <si>
    <t>DLABTM100644-P006HO-C3ALA1/0</t>
  </si>
  <si>
    <t>DLABTM100050-P000HO-C2ALA006</t>
  </si>
  <si>
    <t>301012011010476</t>
  </si>
  <si>
    <t>DLABTM100012-P000HO-C3ALA006</t>
  </si>
  <si>
    <t>301012011090382</t>
  </si>
  <si>
    <t>DLABTM100040-P001HO-C3ALA002</t>
  </si>
  <si>
    <t>DLABTM100010-P000HO-C3ALA002</t>
  </si>
  <si>
    <t>DLABTM100120-P001HO-C3ALA002</t>
  </si>
  <si>
    <t>503012011020093</t>
  </si>
  <si>
    <t>VOLCÁN</t>
  </si>
  <si>
    <t xml:space="preserve">LINEA AEREA BT TRIFASICO POSTES MATERIAL HORMIGON TIPO CUADRUPLEX MATERIAL ALUMINIO AWG </t>
  </si>
  <si>
    <t>DLABTT100015-P000HO-C4ALA336</t>
  </si>
  <si>
    <t>DLABTM100078-P001HO-C3ALA4/0</t>
  </si>
  <si>
    <t>DLABTM100026-P000HO-C3ALA006</t>
  </si>
  <si>
    <t>DLABTM100106-P001HO-C3ALA002</t>
  </si>
  <si>
    <t>DLABTM100009-P003HO-C3ALA006</t>
  </si>
  <si>
    <t>DLABTM100368-P003HO-C3ALA002</t>
  </si>
  <si>
    <t>DLABTM100028-P000HO-C3ALA006</t>
  </si>
  <si>
    <t>301012011070378</t>
  </si>
  <si>
    <t>DLABTM100042-P000HO-C3ALA002</t>
  </si>
  <si>
    <t>DLABTM100073-P000HO-C3ALA1/0</t>
  </si>
  <si>
    <t>DLABTT100029-P000HO-C4ALA336</t>
  </si>
  <si>
    <t>301012011070640</t>
  </si>
  <si>
    <t>DLABTM100014-P000HO-C3ALA1/0</t>
  </si>
  <si>
    <t>DLABTM100007-P001HO-C3ALA006</t>
  </si>
  <si>
    <t>301012011090806</t>
  </si>
  <si>
    <t>DLABTM100135-P001HO-C3ALA002</t>
  </si>
  <si>
    <t>DLABTM100030-P000HO-C3ALA004</t>
  </si>
  <si>
    <t>301012011050253</t>
  </si>
  <si>
    <t>DLABTM100034-P001HO-C3ALA4/0</t>
  </si>
  <si>
    <t>301012011090524</t>
  </si>
  <si>
    <t>DLABTM100051-P001HO-C3ALA002</t>
  </si>
  <si>
    <t>301012011110691</t>
  </si>
  <si>
    <t>LOS ANASTACIOS</t>
  </si>
  <si>
    <t>DLABTM100094-P001HO-C3ALA002</t>
  </si>
  <si>
    <t>503012011070968</t>
  </si>
  <si>
    <t>503012011020746</t>
  </si>
  <si>
    <t>301012011040129</t>
  </si>
  <si>
    <t>DLABTM100113-P001HO-C3ALA1/0</t>
  </si>
  <si>
    <t>503012011060417</t>
  </si>
  <si>
    <t>LAS PERLAS</t>
  </si>
  <si>
    <t>301012011070176</t>
  </si>
  <si>
    <t>DLABTM100130-P002HO-C3ALA002</t>
  </si>
  <si>
    <t>DLABTT100023-P000HO-C4ALA4/0</t>
  </si>
  <si>
    <t>DLABTM100055-P001HO-C3ALA006</t>
  </si>
  <si>
    <t>503012011020748</t>
  </si>
  <si>
    <t>DLABTM100014-P000HO-C3ALA002</t>
  </si>
  <si>
    <t>DLABTM100101-P002HO-C3ALA1/0</t>
  </si>
  <si>
    <t>301012011040155</t>
  </si>
  <si>
    <t>301012011050215</t>
  </si>
  <si>
    <t>DLABTM100060-P001HO-C3ALA002</t>
  </si>
  <si>
    <t>DLABTM100009-P000HO-C3ALA006</t>
  </si>
  <si>
    <t>301012011080768</t>
  </si>
  <si>
    <t>301012011090260</t>
  </si>
  <si>
    <t>QUEREVALO</t>
  </si>
  <si>
    <t>DLABTM100144-P000HO-C3ALA002</t>
  </si>
  <si>
    <t>DLABTM100016-P000HO-C3ALA006</t>
  </si>
  <si>
    <t>301012010120181</t>
  </si>
  <si>
    <t>DLABTM100176-P002HO-C3ALA002</t>
  </si>
  <si>
    <t>DLABTT100010-P000HO-C4ALA1/0</t>
  </si>
  <si>
    <t>DLABTM100503-P011HO-C3ALA1/0</t>
  </si>
  <si>
    <t>301012011070489</t>
  </si>
  <si>
    <t>503012011090922</t>
  </si>
  <si>
    <t>DLABTM100015-P001HO-C1CUA006</t>
  </si>
  <si>
    <t>DLABTM100183-P001HO-C1CUA004</t>
  </si>
  <si>
    <t>DLABTM100048-P000HO-C3ALA1/0</t>
  </si>
  <si>
    <t>301012011050748</t>
  </si>
  <si>
    <t>503012011060509</t>
  </si>
  <si>
    <t>301012010110415</t>
  </si>
  <si>
    <t>LOS LIMONES</t>
  </si>
  <si>
    <t>DLABTM100193-P002HO-C3ALA002</t>
  </si>
  <si>
    <t>DLABTM100011-P000HO-C3ALA006</t>
  </si>
  <si>
    <t>301012011060410</t>
  </si>
  <si>
    <t>DLABTM100050-P001HO-C3ALA002</t>
  </si>
  <si>
    <t>DLABTM100306-P000HO-C2ALA006</t>
  </si>
  <si>
    <t>301012011100111</t>
  </si>
  <si>
    <t>503012011110088</t>
  </si>
  <si>
    <t>PUNTA PEÑA</t>
  </si>
  <si>
    <t>DLABTM100003-P000HO-C3ALA4/0</t>
  </si>
  <si>
    <t>DLABTT100063-P001HO-C4ALA1/0</t>
  </si>
  <si>
    <t>503012011050671</t>
  </si>
  <si>
    <t>DLABTM100009-P001HO-C3ALA006</t>
  </si>
  <si>
    <t>503012011020159</t>
  </si>
  <si>
    <t>DLABTM100008-P002HO-C3ALA006</t>
  </si>
  <si>
    <t>DLABTM100117-P002HO-C3ALA1/0</t>
  </si>
  <si>
    <t>DLABTM100075-P000HO-C3ALA006</t>
  </si>
  <si>
    <t>503012011080658</t>
  </si>
  <si>
    <t>DLABTM100138-P000HO-C3ALA004</t>
  </si>
  <si>
    <t>301012011070330</t>
  </si>
  <si>
    <t>DLABTM100091-P001HO-C3ALA002</t>
  </si>
  <si>
    <t>503012011060496</t>
  </si>
  <si>
    <t>DLABTM100097-P000HO-C3ALA1/0</t>
  </si>
  <si>
    <t>DLABTM100140-P001HO-C3ALA002</t>
  </si>
  <si>
    <t>DLABTM100096-P000HO-C3ALA1/0</t>
  </si>
  <si>
    <t>DLABTM100422-P000HO-C3ALA002</t>
  </si>
  <si>
    <t>DLABTM101073-P000HO-C3ALA002</t>
  </si>
  <si>
    <t>DLABTM100020-P001HO-C3ALA006</t>
  </si>
  <si>
    <t>301012011070333</t>
  </si>
  <si>
    <t>DLABTM100233-P002HO-C3ALA002</t>
  </si>
  <si>
    <t>DLABTM100004-P001HO-C3ALA006</t>
  </si>
  <si>
    <t>503012011060482</t>
  </si>
  <si>
    <t>VILLA LA PAZ</t>
  </si>
  <si>
    <t>301012011050787</t>
  </si>
  <si>
    <t>DLABTM100114-P002HO-C3ALA002</t>
  </si>
  <si>
    <t>503012011070720</t>
  </si>
  <si>
    <t>DLABTM100006-P001HO-C3ALA006</t>
  </si>
  <si>
    <t>503012011100060</t>
  </si>
  <si>
    <t>DLABTM100096-P007HO-C3ALA1/0</t>
  </si>
  <si>
    <t>DLABTM100456-P007HO-C3ALA002</t>
  </si>
  <si>
    <t>DLABTM100022-P000HO-C3ALA006</t>
  </si>
  <si>
    <t>DLABTM100102-P001HO-C3ALA002</t>
  </si>
  <si>
    <t>DLABTM100010-P001HO-C3ALA004</t>
  </si>
  <si>
    <t>301012011050733</t>
  </si>
  <si>
    <t>DLABTM100111-P001HO-C3ALA002</t>
  </si>
  <si>
    <t>DLABTM100025-P002HO-C3ALA006</t>
  </si>
  <si>
    <t>DLABTM100280-P002HO-C3ALA002</t>
  </si>
  <si>
    <t>DLABTM100022-P001HO-C3ALA006</t>
  </si>
  <si>
    <t>301012011070912</t>
  </si>
  <si>
    <t>DLABTM100068-P001HO-C3ALA1/0</t>
  </si>
  <si>
    <t>301012011060157</t>
  </si>
  <si>
    <t>DLABTM100031-P001HO-C3ALA1/0</t>
  </si>
  <si>
    <t>301012010090301</t>
  </si>
  <si>
    <t>EL SANTO</t>
  </si>
  <si>
    <t>DLABTM100123-P002HO-C3ALA002</t>
  </si>
  <si>
    <t>503012011100770</t>
  </si>
  <si>
    <t>301012011040158</t>
  </si>
  <si>
    <t>DLABTM100060-P001HO-C3ALA1/0</t>
  </si>
  <si>
    <t>301012011090096</t>
  </si>
  <si>
    <t>DLABTM100062-P001HO-C3ALA002</t>
  </si>
  <si>
    <t>DLABTM100017-P000HO-C3ALA006</t>
  </si>
  <si>
    <t>301012011050828</t>
  </si>
  <si>
    <t>BARNIZ</t>
  </si>
  <si>
    <t>DLABTM100077-P000HO-C3ALA002</t>
  </si>
  <si>
    <t>DLABTM100186-P002HO-C3ALA002</t>
  </si>
  <si>
    <t>301012011070491</t>
  </si>
  <si>
    <t>Lineas aereas BT</t>
  </si>
  <si>
    <t>DLABTM1-P001HO-C2ALA006</t>
  </si>
  <si>
    <t>301012011080665</t>
  </si>
  <si>
    <t>JACU</t>
  </si>
  <si>
    <t>DLABTM100003-P002HO-C3ALA1/0</t>
  </si>
  <si>
    <t>503012011090763</t>
  </si>
  <si>
    <t>DLABTM100003-P001HO-C3ALA1/0</t>
  </si>
  <si>
    <t>301012011050220</t>
  </si>
  <si>
    <t>DLABTM100134-P001HO-C3ALA002</t>
  </si>
  <si>
    <t>301012010120029</t>
  </si>
  <si>
    <t>CALVARIO</t>
  </si>
  <si>
    <t>DLABTM100065-P001HO-C3ALA002</t>
  </si>
  <si>
    <t>DLABTM100055-P000HO-C3ALA4/0</t>
  </si>
  <si>
    <t>503012011070039</t>
  </si>
  <si>
    <t>DLABTM100020-P000HO-C3ALA006</t>
  </si>
  <si>
    <t>301012011040603</t>
  </si>
  <si>
    <t>DLABTM100121-P000HO-C3ALA1/0</t>
  </si>
  <si>
    <t>503012011060464</t>
  </si>
  <si>
    <t>MACANO DE COCHE</t>
  </si>
  <si>
    <t>503012011010767</t>
  </si>
  <si>
    <t>DAVID, CHIRIQUÍ</t>
  </si>
  <si>
    <t>DLABTM100029-P001HO-C3ALA1/0</t>
  </si>
  <si>
    <t>DLABTM100179-P001HO-C3ALA002</t>
  </si>
  <si>
    <t>DLABTM100035-P001HO-C3ALA006</t>
  </si>
  <si>
    <t>503012011100405</t>
  </si>
  <si>
    <t>DLABTM100012-P002HO-C3ALA006</t>
  </si>
  <si>
    <t>DLABTM100245-P002HO-C3ALA002</t>
  </si>
  <si>
    <t>301012011090287</t>
  </si>
  <si>
    <t>DLABTM100349-P001HO-C3ALA002</t>
  </si>
  <si>
    <t>503012011120900</t>
  </si>
  <si>
    <t>DLABTM100424-P004HO-C3ALA1/0</t>
  </si>
  <si>
    <t>DLABTM100259-P001HO-C3ALA002</t>
  </si>
  <si>
    <t>301012011070249</t>
  </si>
  <si>
    <t>BONGO ARRIBA</t>
  </si>
  <si>
    <t>DLABTM100001-P001HO-C3ALA1/0</t>
  </si>
  <si>
    <t>DLABTM100264-P002HO-C3ALA002</t>
  </si>
  <si>
    <t>DLABTM100054-P001HO-C3ALA002</t>
  </si>
  <si>
    <t>DLABTM100007-P002HO-C3ALA006</t>
  </si>
  <si>
    <t>301012011040876</t>
  </si>
  <si>
    <t>DLABTM100136-P002HO-C3ALA002</t>
  </si>
  <si>
    <t>301012010110510</t>
  </si>
  <si>
    <t>503012011010764</t>
  </si>
  <si>
    <t>PASO CANOA, SAN</t>
  </si>
  <si>
    <t>DLABTM100040-P001HO-C3ALA006</t>
  </si>
  <si>
    <t>503012011020737</t>
  </si>
  <si>
    <t>DLABTM100011-P001HO-C3ALA006</t>
  </si>
  <si>
    <t>301012011060010</t>
  </si>
  <si>
    <t>DLABTM100091-P002HO-C3ALA002</t>
  </si>
  <si>
    <t>DLABTM100111-P000HO-C3ALA002</t>
  </si>
  <si>
    <t>DLABTM100010-P001HO-C3ALA006</t>
  </si>
  <si>
    <t>503012011020627</t>
  </si>
  <si>
    <t>DLABTM100070-P001HO-C3ALA002</t>
  </si>
  <si>
    <t>301012010120828</t>
  </si>
  <si>
    <t>DLABTM100002-P001HO-C3ALA006</t>
  </si>
  <si>
    <t>503012011090448</t>
  </si>
  <si>
    <t xml:space="preserve">SAN CRISTOBAL, </t>
  </si>
  <si>
    <t>301012010120230</t>
  </si>
  <si>
    <t>DLABTM100144-P002HO-C3ALA002</t>
  </si>
  <si>
    <t>503012011120502</t>
  </si>
  <si>
    <t>DLABTM100075-P000HO-C3ALA1/0</t>
  </si>
  <si>
    <t>DLABTM100027-P001HO-C3ALA006</t>
  </si>
  <si>
    <t>301012011010672</t>
  </si>
  <si>
    <t>DLABTM100020-P001HO-C3ALA1/0</t>
  </si>
  <si>
    <t>DLABTM100036-P001HO-C3ALA1/0</t>
  </si>
  <si>
    <t>DLABTM100061-P000HO-C3ALA002</t>
  </si>
  <si>
    <t>DLABTM100243-P003HO-C3ALA002</t>
  </si>
  <si>
    <t>503012011070730</t>
  </si>
  <si>
    <t>BOCA DEL MONTE</t>
  </si>
  <si>
    <t>DLABTM100067-P002HO-C3ALA1/0</t>
  </si>
  <si>
    <t>301012011060602</t>
  </si>
  <si>
    <t>DLABTM100556-P004HO-C3ALA1/0</t>
  </si>
  <si>
    <t>503012011120436</t>
  </si>
  <si>
    <t>DLABTM100491-P004HO-C3ALA1/0</t>
  </si>
  <si>
    <t>DLABTM100003-P000HO-C3ALA1/0</t>
  </si>
  <si>
    <t>DLABTM100000-P002HO-C2ALA006</t>
  </si>
  <si>
    <t>503012010050500</t>
  </si>
  <si>
    <t>301012011080769</t>
  </si>
  <si>
    <t>301012011040571</t>
  </si>
  <si>
    <t>DLABTM100114-P001HO-C3ALA002</t>
  </si>
  <si>
    <t>503012011060483</t>
  </si>
  <si>
    <t>DLABTM100050-P022HO-C3ALA1/0</t>
  </si>
  <si>
    <t>DLABTM101850-P022HO-C3ALA1/0</t>
  </si>
  <si>
    <t>DLABTM100056-P001HO-C3ALA006</t>
  </si>
  <si>
    <t>DLABTM100040-P000HO-C2ALA006</t>
  </si>
  <si>
    <t>301012011080753</t>
  </si>
  <si>
    <t>DLABTM100012-P000HO-C3ALA4/0</t>
  </si>
  <si>
    <t>DLABTM100030-P001HO-C3ALA1/0</t>
  </si>
  <si>
    <t>301012011040641</t>
  </si>
  <si>
    <t>DLABTM100044-P001HO-C3ALA002</t>
  </si>
  <si>
    <t>301012011040026</t>
  </si>
  <si>
    <t>DLABTM100100-P002HO-C3ALA002</t>
  </si>
  <si>
    <t>DLABTM100012-P003HO-C3ALA006</t>
  </si>
  <si>
    <t>DLABTM100390-P003HO-C3ALA002</t>
  </si>
  <si>
    <t>DLABTM100015-P000HO-C3ALA1/0</t>
  </si>
  <si>
    <t>DLABTM100015-P002HO-C3ALA006</t>
  </si>
  <si>
    <t>DLABTM100420-P002HO-C3ALA002</t>
  </si>
  <si>
    <t>DLABTM100018-P001HO-C3ALA006</t>
  </si>
  <si>
    <t>301012011100477</t>
  </si>
  <si>
    <t>DLABTM100107-P001HO-C3ALA002</t>
  </si>
  <si>
    <t>DLABTM100021-P000HO-C3ALA006</t>
  </si>
  <si>
    <t>301012011100500</t>
  </si>
  <si>
    <t>DLABTM100100-P001HO-C3ALA002</t>
  </si>
  <si>
    <t>503012011020763</t>
  </si>
  <si>
    <t>SAN FÉLIX</t>
  </si>
  <si>
    <t>301012011100296</t>
  </si>
  <si>
    <t>DLABTM100082-P001HO-C3ALA002</t>
  </si>
  <si>
    <t>DLABTM100330-P000HO-C3ALA1/0</t>
  </si>
  <si>
    <t>DLABTT100008-P000HO-C4ALA1/0</t>
  </si>
  <si>
    <t>DLABTM100060-P000HO-C3ALA002</t>
  </si>
  <si>
    <t>301012011110058</t>
  </si>
  <si>
    <t>LOS NARANJOS</t>
  </si>
  <si>
    <t>301012011060164</t>
  </si>
  <si>
    <t>SAN PEDRO</t>
  </si>
  <si>
    <t>503012010090683</t>
  </si>
  <si>
    <t>301012011070671</t>
  </si>
  <si>
    <t>DLABTM100061-P001HO-C3ALA002</t>
  </si>
  <si>
    <t>301012011090816</t>
  </si>
  <si>
    <t>DLABTM100200-P001HO-C3ALA1/0</t>
  </si>
  <si>
    <t>DLABTM100667-P010HO-C3ALA1/0</t>
  </si>
  <si>
    <t>301012011090526</t>
  </si>
  <si>
    <t>BAJO LA UNION (</t>
  </si>
  <si>
    <t>DLABTM100063-P001HO-C3ALA002</t>
  </si>
  <si>
    <t>DLABTM100090-P002HO-C3ALA1/0</t>
  </si>
  <si>
    <t>301012011010582</t>
  </si>
  <si>
    <t>LA ESTRELLA (P)</t>
  </si>
  <si>
    <t>DLABTM100046-P001HO-C3ALA002</t>
  </si>
  <si>
    <t>DLABTM100016-P000HO-C3ALA004</t>
  </si>
  <si>
    <t>DLABTM100018-P001HO-C3ALA4/0</t>
  </si>
  <si>
    <t>301012011050596</t>
  </si>
  <si>
    <t>DLABTM100091-P002HO-C3ALA1/0</t>
  </si>
  <si>
    <t>503012011070735</t>
  </si>
  <si>
    <t>301012011010426</t>
  </si>
  <si>
    <t>DLABTM100078-P001HO-C3ALA002</t>
  </si>
  <si>
    <t>503012011090216</t>
  </si>
  <si>
    <t>PASO CANOAS ABA</t>
  </si>
  <si>
    <t>301012010090627</t>
  </si>
  <si>
    <t>JUAY</t>
  </si>
  <si>
    <t>DLABTM102300-P001HO-C1ALA1/0</t>
  </si>
  <si>
    <t>503012011100112</t>
  </si>
  <si>
    <t>DLABTM100165-P001HO-C3ALA1/0</t>
  </si>
  <si>
    <t>301012010070356</t>
  </si>
  <si>
    <t>DLABTM100129-P001HO-C3ALA1/0</t>
  </si>
  <si>
    <t>301012011030504</t>
  </si>
  <si>
    <t>DLABTM100019-P000HO-C3ALA006</t>
  </si>
  <si>
    <t>301012011060624</t>
  </si>
  <si>
    <t>DLABTM100074-P001HO-C3ALA002</t>
  </si>
  <si>
    <t>503012011100453</t>
  </si>
  <si>
    <t>DLABTM100033-P000HO-C3ALA006</t>
  </si>
  <si>
    <t>301012011050841</t>
  </si>
  <si>
    <t>SAN MIGUEL (P)</t>
  </si>
  <si>
    <t>DLABTM100227-P001HO-C3ALA002</t>
  </si>
  <si>
    <t>301012011040809</t>
  </si>
  <si>
    <t>DLABTM100049-P001HO-C3ALA002</t>
  </si>
  <si>
    <t>503012011060492</t>
  </si>
  <si>
    <t>DLABTM100221-P003HO-C3ALA1/0</t>
  </si>
  <si>
    <t>DLABTM100010-P002HO-C3ALA004</t>
  </si>
  <si>
    <t>DLABTM100286-P002HO-C3ALA002</t>
  </si>
  <si>
    <t xml:space="preserve">LINEA AEREA BT TRIFASICO POSTES MATERIAL HORMIGON TIPO CONCENTRICO MATERIAL COBRE AWG </t>
  </si>
  <si>
    <t>DLABTT100035-P003HO-C1CUA006</t>
  </si>
  <si>
    <t>503012011100092</t>
  </si>
  <si>
    <t>503012011050897</t>
  </si>
  <si>
    <t>301012011040242</t>
  </si>
  <si>
    <t>LA VICTORIA (CH</t>
  </si>
  <si>
    <t>DLABTM100085-P001HO-C3ALA1/0</t>
  </si>
  <si>
    <t>DLABTT100055-P001HO-C4ALA1/0</t>
  </si>
  <si>
    <t>301012011090258</t>
  </si>
  <si>
    <t>DLABTM100021-P001HO-C3ALA002</t>
  </si>
  <si>
    <t>503012011070994</t>
  </si>
  <si>
    <t>DLABTM100006-P001HO-C3ALA004</t>
  </si>
  <si>
    <t>503012011090362</t>
  </si>
  <si>
    <t>503012011010776</t>
  </si>
  <si>
    <t xml:space="preserve">PTO ARMUELLES, </t>
  </si>
  <si>
    <t>DLABTM100051-P000HO-C2ALA006</t>
  </si>
  <si>
    <t>301012011010113</t>
  </si>
  <si>
    <t>DLABTM100015-P000HO-C3ALA002</t>
  </si>
  <si>
    <t>301012011110298</t>
  </si>
  <si>
    <t>DLABTM100008-P000HO-C3ALA4/0</t>
  </si>
  <si>
    <t>DLABTM100045-P001HO-C3ALA006</t>
  </si>
  <si>
    <t>503012011071101</t>
  </si>
  <si>
    <t>DLABTM100015-P000HO-C3ALA006</t>
  </si>
  <si>
    <t>301012011080080</t>
  </si>
  <si>
    <t>DLABTM100052-P000HO-C3ALA1/0</t>
  </si>
  <si>
    <t>DLABTM100107-P000HO-C3ALA002</t>
  </si>
  <si>
    <t>DLABTM100020-P002HO-C3ALA006</t>
  </si>
  <si>
    <t>DLABTM100445-P002HO-C3ALA002</t>
  </si>
  <si>
    <t>DLABTM100015-P001HO-C3ALA004</t>
  </si>
  <si>
    <t>503012011020755</t>
  </si>
  <si>
    <t>301012011070759</t>
  </si>
  <si>
    <t>DLABTM100157-P001HO-C3ALA002</t>
  </si>
  <si>
    <t>DLABTM100034-P000HO-C3ALA006</t>
  </si>
  <si>
    <t>301012011050018</t>
  </si>
  <si>
    <t>DLABTM100119-P001HO-C3ALA002</t>
  </si>
  <si>
    <t>DLABTM100003-P001HO-C3ALA4/0</t>
  </si>
  <si>
    <t>DLABTT100086-P000HO-C4ALA4/0</t>
  </si>
  <si>
    <t>301012011040377</t>
  </si>
  <si>
    <t>DLABTM100084-P001HO-C3ALA1/0</t>
  </si>
  <si>
    <t>503012011090635</t>
  </si>
  <si>
    <t>301012011060400</t>
  </si>
  <si>
    <t>DLABTM100095-P001HO-C3ALA002</t>
  </si>
  <si>
    <t>DLABTT100029-P000HO-C4ALA1/0</t>
  </si>
  <si>
    <t>DLABTM100026-P003HO-C3ALA006</t>
  </si>
  <si>
    <t>503012011100711</t>
  </si>
  <si>
    <t>DLABTM100190-P003HO-C3ALA1/0</t>
  </si>
  <si>
    <t>301012011010020</t>
  </si>
  <si>
    <t>DLABTM100009-P000HO-C3ALA1/0</t>
  </si>
  <si>
    <t>503012011100628</t>
  </si>
  <si>
    <t>503012011100771</t>
  </si>
  <si>
    <t>DLABTM100015-P001HO-C3ALA002</t>
  </si>
  <si>
    <t>503012011060511</t>
  </si>
  <si>
    <t>DLABTM100097-P001HO-C3ALA006</t>
  </si>
  <si>
    <t>503012011110564</t>
  </si>
  <si>
    <t>503012011090222</t>
  </si>
  <si>
    <t>LLANO GRANDE AB</t>
  </si>
  <si>
    <t>DLABTM100372-P004HO-C3ALA002</t>
  </si>
  <si>
    <t>DLABTM100010-P002HO-C3ALA006</t>
  </si>
  <si>
    <t>DLABTM100262-P002HO-C3ALA002</t>
  </si>
  <si>
    <t>DLABTT100014-P000HO-C4ALA336</t>
  </si>
  <si>
    <t>DLABTM100033-P000HO-C3ALA002</t>
  </si>
  <si>
    <t>301012011070093</t>
  </si>
  <si>
    <t>301012010070598</t>
  </si>
  <si>
    <t>DLABTM100221-P001HO-C3ALA002</t>
  </si>
  <si>
    <t>301012011070340</t>
  </si>
  <si>
    <t>DLABTM100075-P001HO-C3ALA002</t>
  </si>
  <si>
    <t>503012011100411</t>
  </si>
  <si>
    <t>DLABTM100014-P001HO-C3ALA006</t>
  </si>
  <si>
    <t>DLABTM100308-P001HO-C3ALA002</t>
  </si>
  <si>
    <t>301012010100583</t>
  </si>
  <si>
    <t>DLABTM100040-P001HO-C3ALA1/0</t>
  </si>
  <si>
    <t>301012011080333</t>
  </si>
  <si>
    <t>DLABTM100100-P000HO-C3ALA006</t>
  </si>
  <si>
    <t>301012011020655</t>
  </si>
  <si>
    <t>DLABTM100010-P000HO-C3ALA4/0</t>
  </si>
  <si>
    <t>DLABTM100003-P002HO-C3ALA4/0</t>
  </si>
  <si>
    <t>503012011050043</t>
  </si>
  <si>
    <t>503012011060467</t>
  </si>
  <si>
    <t>SOLANO</t>
  </si>
  <si>
    <t>DLABTM100023-P001HO-C3ALA006</t>
  </si>
  <si>
    <t>503012011010300</t>
  </si>
  <si>
    <t>DLABTM100013-P002HO-C3ALA006</t>
  </si>
  <si>
    <t>DLABTM100320-P003HO-C3ALA002</t>
  </si>
  <si>
    <t>DLABTM100550-P000HO-C1CUA004</t>
  </si>
  <si>
    <t>DLABTM100004-P000HO-C3ALA4/0</t>
  </si>
  <si>
    <t>DLABTT100001-P000HO-C4ALA4/0</t>
  </si>
  <si>
    <t>301012011040579</t>
  </si>
  <si>
    <t>DLABTM100409-P015HO-C3ALA1/0</t>
  </si>
  <si>
    <t>DLABTM100025-P000HO-C3ALA006</t>
  </si>
  <si>
    <t>301012011090951</t>
  </si>
  <si>
    <t>DLABTM100099-P001HO-C3ALA002</t>
  </si>
  <si>
    <t>DLABTM100029-P000HO-C3ALA006</t>
  </si>
  <si>
    <t>503012011060515</t>
  </si>
  <si>
    <t>DLABTM100019-P001HO-C3ALA006</t>
  </si>
  <si>
    <t>301012010110642</t>
  </si>
  <si>
    <t>DLABTM100020-P000HO-C3ALA002</t>
  </si>
  <si>
    <t>503012011060722</t>
  </si>
  <si>
    <t>TINAJAS, CAIZÁN</t>
  </si>
  <si>
    <t>301012011010282</t>
  </si>
  <si>
    <t>503012011050887</t>
  </si>
  <si>
    <t>301012011090990</t>
  </si>
  <si>
    <t>PASO ANCHO (P)</t>
  </si>
  <si>
    <t>DLABTM100079-P001HO-C3ALA002</t>
  </si>
  <si>
    <t>301012011060759</t>
  </si>
  <si>
    <t>DLABTM100143-P001HO-C3ALA002</t>
  </si>
  <si>
    <t>503012011010633</t>
  </si>
  <si>
    <t>301012011090323</t>
  </si>
  <si>
    <t>DLABTM100045-P001HO-C3ALA1/0</t>
  </si>
  <si>
    <t>301012011040520</t>
  </si>
  <si>
    <t>DLABTM100012-P000HO-C3ALA1/0</t>
  </si>
  <si>
    <t>DLABTM100042-P001HO-C3ALA002</t>
  </si>
  <si>
    <t>DLABTT100034-P000HO-C4ALA336</t>
  </si>
  <si>
    <t>DLABTM100029-P001HO-C3ALA002</t>
  </si>
  <si>
    <t>DLABTM100073-P001HO-C3ALA002</t>
  </si>
  <si>
    <t>DLABTM100155-P003HO-C3ALA002</t>
  </si>
  <si>
    <t>503012011110563</t>
  </si>
  <si>
    <t>301012011070073</t>
  </si>
  <si>
    <t>SAN ISIDRO</t>
  </si>
  <si>
    <t>DLABTM100124-P002HO-C3ALA002</t>
  </si>
  <si>
    <t>DLABTM100055-P001HO-C3ALA1/0</t>
  </si>
  <si>
    <t>DLABTM100076-P000HO-C3ALA002</t>
  </si>
  <si>
    <t>DLABTM100012-P000HO-C3ALA004</t>
  </si>
  <si>
    <t>301012011050512</t>
  </si>
  <si>
    <t>DLABTM100047-P001HO-C3ALA002</t>
  </si>
  <si>
    <t>301012010110549</t>
  </si>
  <si>
    <t>MOSTRENCO (P)</t>
  </si>
  <si>
    <t>DLABTM100013-P003HO-C3ALA006</t>
  </si>
  <si>
    <t>DLABTM100423-P003HO-C3ALA002</t>
  </si>
  <si>
    <t>503012011020743</t>
  </si>
  <si>
    <t>301012011090394</t>
  </si>
  <si>
    <t>DLABTM100172-P001HO-C3ALA002</t>
  </si>
  <si>
    <t>DLABTM100889-P016HO-C3ALA1/0</t>
  </si>
  <si>
    <t>301012011110490</t>
  </si>
  <si>
    <t>DLABTM100305-P002HO-C3ALA002</t>
  </si>
  <si>
    <t>DLABTM100030-P001HO-C3ALA006</t>
  </si>
  <si>
    <t>503012011060415</t>
  </si>
  <si>
    <t>DLABTM100884-P014HO-C3ALA1/0</t>
  </si>
  <si>
    <t>DLABTT100013-P000HO-C4ALA336</t>
  </si>
  <si>
    <t>301012011060358</t>
  </si>
  <si>
    <t>DLABTM100031-P001HO-C3ALA006</t>
  </si>
  <si>
    <t>301012011110031</t>
  </si>
  <si>
    <t>DLABTM100106-P002HO-C3ALA002</t>
  </si>
  <si>
    <t>301012011060168</t>
  </si>
  <si>
    <t>DLABTM100275-P002HO-C3ALA002</t>
  </si>
  <si>
    <t>301012011110379</t>
  </si>
  <si>
    <t xml:space="preserve">BOQUERON VIEJO </t>
  </si>
  <si>
    <t>DLABTM100041-P001HO-C3ALA002</t>
  </si>
  <si>
    <t>DLABTM100027-P000HO-C3ALA4/0</t>
  </si>
  <si>
    <t>503012011070781</t>
  </si>
  <si>
    <t>BOQUERÓN, DAVID</t>
  </si>
  <si>
    <t>301012011050068</t>
  </si>
  <si>
    <t>DLABTM100134-P002HO-C3ALA002</t>
  </si>
  <si>
    <t>DLABTM100050-P001HO-C3ALA006</t>
  </si>
  <si>
    <t>503012011120644</t>
  </si>
  <si>
    <t>301012011090665</t>
  </si>
  <si>
    <t>DLABTM100176-P000HO-C3ALA002</t>
  </si>
  <si>
    <t>301012010120761</t>
  </si>
  <si>
    <t>DLABTM100031-P000HO-C3ALA1/0</t>
  </si>
  <si>
    <t>DLABTM100103-P001HO-C3ALA1/0</t>
  </si>
  <si>
    <t>301012011040191</t>
  </si>
  <si>
    <t>CERRO CABALLO (</t>
  </si>
  <si>
    <t>503012011020293</t>
  </si>
  <si>
    <t>503012011080057</t>
  </si>
  <si>
    <t>LAS LOMAS, GUAL</t>
  </si>
  <si>
    <t>503012011090233</t>
  </si>
  <si>
    <t>503012011060497</t>
  </si>
  <si>
    <t>16 DE DICIEMBRE</t>
  </si>
  <si>
    <t>DLABTM100115-P003HO-C3ALA002</t>
  </si>
  <si>
    <t>301012011040912</t>
  </si>
  <si>
    <t>DLABTM100006-P000HO-C3ALA1/0</t>
  </si>
  <si>
    <t>301012010120854</t>
  </si>
  <si>
    <t>DLABTM100105-P001HO-C3ALA002</t>
  </si>
  <si>
    <t>503012011060513</t>
  </si>
  <si>
    <t>DLABTM100065-P001HO-C3ALA1/0</t>
  </si>
  <si>
    <t>301012011040250</t>
  </si>
  <si>
    <t>301012011050212</t>
  </si>
  <si>
    <t>301012011050505</t>
  </si>
  <si>
    <t>DLABTM100025-P001HO-C2ALA006</t>
  </si>
  <si>
    <t>503012011100716</t>
  </si>
  <si>
    <t>301012010120812</t>
  </si>
  <si>
    <t>301012011110093</t>
  </si>
  <si>
    <t>DLABTM100091-P000HO-C2ALA006</t>
  </si>
  <si>
    <t>301012011090777</t>
  </si>
  <si>
    <t>503012011010395</t>
  </si>
  <si>
    <t>CALLE PUERTO DE</t>
  </si>
  <si>
    <t>DLABTM100050-P001HO-C3ALA1/0</t>
  </si>
  <si>
    <t>301012010120646</t>
  </si>
  <si>
    <t>DLABTM100030-P001HO-C3ALA004</t>
  </si>
  <si>
    <t>503012011090338</t>
  </si>
  <si>
    <t>DLABTM100315-P007HO-C3ALA1/0</t>
  </si>
  <si>
    <t>301012011080740</t>
  </si>
  <si>
    <t>DLABTM100060-P001HO-C3ALA006</t>
  </si>
  <si>
    <t>503012011070725</t>
  </si>
  <si>
    <t>DLABTM100030-P000HO-C3ALA1/0</t>
  </si>
  <si>
    <t>DLABTM100024-P000HO-C3ALA4/0</t>
  </si>
  <si>
    <t>503012011080953</t>
  </si>
  <si>
    <t>DLABTM100019-P002HO-C3ALA006</t>
  </si>
  <si>
    <t>301012011080144</t>
  </si>
  <si>
    <t>DLABTM100013-P000HO-C3ALA006</t>
  </si>
  <si>
    <t>DLABTM100206-P000HO-C3ALA002</t>
  </si>
  <si>
    <t>503012011050899</t>
  </si>
  <si>
    <t>LAS LAJAS</t>
  </si>
  <si>
    <t>DLABTM100051-P000HO-C3ALA002</t>
  </si>
  <si>
    <t>503012011060493</t>
  </si>
  <si>
    <t>DLABTM100086-P001HO-C3ALA1/0</t>
  </si>
  <si>
    <t>DLABTM101410-P004HO-C3ALA1/0</t>
  </si>
  <si>
    <t>301012011050593</t>
  </si>
  <si>
    <t>DLABTM100098-P001HO-C3ALA002</t>
  </si>
  <si>
    <t>301012011050095</t>
  </si>
  <si>
    <t>DLABTM100170-P001HO-C3ALA002</t>
  </si>
  <si>
    <t>DLABTM100025-P006HO-C3ALA1/0</t>
  </si>
  <si>
    <t>503012011020082</t>
  </si>
  <si>
    <t>DLABTM100079-P000HO-C3ALA002</t>
  </si>
  <si>
    <t>DLABTM100062-P001HO-C3ALA1/0</t>
  </si>
  <si>
    <t>503012011090640</t>
  </si>
  <si>
    <t>SAN PABLO, LOMA</t>
  </si>
  <si>
    <t>DLABTM100009-P000HO-C3ALA002</t>
  </si>
  <si>
    <t>503012011120471</t>
  </si>
  <si>
    <t>DLABTM100003-P000HO-C3ALA006</t>
  </si>
  <si>
    <t>301012011080432</t>
  </si>
  <si>
    <t>DLABTM100085-P002HO-C3ALA002</t>
  </si>
  <si>
    <t>301012011030828</t>
  </si>
  <si>
    <t>DLABTM100018-P000HO-C3ALA4/0</t>
  </si>
  <si>
    <t>503012011010245</t>
  </si>
  <si>
    <t>301012011090840</t>
  </si>
  <si>
    <t>DLABTM100169-P001HO-C3ALA002</t>
  </si>
  <si>
    <t>301012010120805</t>
  </si>
  <si>
    <t>503012011060520</t>
  </si>
  <si>
    <t>SAN MIGUEL</t>
  </si>
  <si>
    <t>503012011090229</t>
  </si>
  <si>
    <t>SANGRILLO</t>
  </si>
  <si>
    <t>DLABTM100052-P001HO-C3ALA002</t>
  </si>
  <si>
    <t>301012011070499</t>
  </si>
  <si>
    <t>503012011090164</t>
  </si>
  <si>
    <t xml:space="preserve">LAS TRANCAS DE </t>
  </si>
  <si>
    <t>DLABTM100025-P000HO-C3ALA002</t>
  </si>
  <si>
    <t>DLABTM100080-P000HO-C3ALA002</t>
  </si>
  <si>
    <t>503012011090724</t>
  </si>
  <si>
    <t>DLABTM100069-P000HO-C3ALA006</t>
  </si>
  <si>
    <t>301012011090812</t>
  </si>
  <si>
    <t>DLABTM100057-P001HO-C3ALA002</t>
  </si>
  <si>
    <t>DLABTM100043-P001HO-C3ALA002</t>
  </si>
  <si>
    <t>DLABTM100230-P000HO-C1ALA1/0</t>
  </si>
  <si>
    <t>503012011030057</t>
  </si>
  <si>
    <t>301012011010674</t>
  </si>
  <si>
    <t>BURICA</t>
  </si>
  <si>
    <t>DLABTM100071-P001HO-C3ALA002</t>
  </si>
  <si>
    <t>301012011090329</t>
  </si>
  <si>
    <t>DLABTM100037-P001HO-C3ALA002</t>
  </si>
  <si>
    <t>301012011050644</t>
  </si>
  <si>
    <t>DLABTM100163-P001HO-C3ALA002</t>
  </si>
  <si>
    <t>503012011050896</t>
  </si>
  <si>
    <t>BARRIO BOLIVAR</t>
  </si>
  <si>
    <t>301012010120836</t>
  </si>
  <si>
    <t>DLABTM100103-P001HO-C3ALA002</t>
  </si>
  <si>
    <t>503012011060487</t>
  </si>
  <si>
    <t>DLABTT100004-P000HO-C4ALA336</t>
  </si>
  <si>
    <t>DLABTM100040-P000HO-C3ALA1/0</t>
  </si>
  <si>
    <t>DLABTM100028-P000HO-C3ALA1/0</t>
  </si>
  <si>
    <t>503012011020552</t>
  </si>
  <si>
    <t>301012011100213</t>
  </si>
  <si>
    <t>DLABTM100050-P000HO-C3ALA002</t>
  </si>
  <si>
    <t>DLABTM101103-P014HO-C3ALA1/0</t>
  </si>
  <si>
    <t>301012010120540</t>
  </si>
  <si>
    <t>DLABTM100934-P015HO-C3ALA1/0</t>
  </si>
  <si>
    <t>301012010120546</t>
  </si>
  <si>
    <t>DLABTM100155-P001HO-C3ALA002</t>
  </si>
  <si>
    <t>DLABTM102192-P024HO-C3ALA1/0</t>
  </si>
  <si>
    <t>503012010070031</t>
  </si>
  <si>
    <t>503012011110529</t>
  </si>
  <si>
    <t>DLABTT100022-P001HO-C4ALA1/0</t>
  </si>
  <si>
    <t>301012011050874</t>
  </si>
  <si>
    <t>503012011050895</t>
  </si>
  <si>
    <t>DLABTM100030-P001HO-C3ALA002</t>
  </si>
  <si>
    <t>DLABTM100026-P001HO-C3ALA002</t>
  </si>
  <si>
    <t>503012011100409</t>
  </si>
  <si>
    <t>503012011050891</t>
  </si>
  <si>
    <t>503012011071029</t>
  </si>
  <si>
    <t>VILLA MERCEDES</t>
  </si>
  <si>
    <t>DLABTM101349-P017HO-C3ALA1/0</t>
  </si>
  <si>
    <t>DLABTM100016-P001HO-C3ALA006</t>
  </si>
  <si>
    <t>301012011060769</t>
  </si>
  <si>
    <t>DLABTM100132-P002HO-C3ALA002</t>
  </si>
  <si>
    <t>DLABTM100033-P001HO-C3ALA006</t>
  </si>
  <si>
    <t>301012011050190</t>
  </si>
  <si>
    <t>DLABTM100186-P001HO-C3ALA002</t>
  </si>
  <si>
    <t>301012010110204</t>
  </si>
  <si>
    <t>DLABTM100334-P003HO-C3ALA002</t>
  </si>
  <si>
    <t>503012011120431</t>
  </si>
  <si>
    <t>503012011120449</t>
  </si>
  <si>
    <t>301012011040733</t>
  </si>
  <si>
    <t>DLABTM100197-P000HO-C3ALA1/0</t>
  </si>
  <si>
    <t>DLABTM100242-P002HO-C3ALA002</t>
  </si>
  <si>
    <t>DLABTM100012-P000HO-C3ALA002</t>
  </si>
  <si>
    <t>DLABTM100105-P000HO-C2ALA006</t>
  </si>
  <si>
    <t>301012011100512</t>
  </si>
  <si>
    <t>DLABTM100022-P001HO-C3ALA002</t>
  </si>
  <si>
    <t>DLABTM100048-P000HO-C3ALA002</t>
  </si>
  <si>
    <t>503012011070825</t>
  </si>
  <si>
    <t>DLABTM100108-P000HO-C3ALA006</t>
  </si>
  <si>
    <t>301012011030050</t>
  </si>
  <si>
    <t>503012011100419</t>
  </si>
  <si>
    <t>301012011050502</t>
  </si>
  <si>
    <t>DLABTM100010-P000HO-C3ALA004</t>
  </si>
  <si>
    <t>301012011090739</t>
  </si>
  <si>
    <t>DLABTM100097-P001HO-C3ALA002</t>
  </si>
  <si>
    <t>DLABTM1-P004HO-C3ALA006</t>
  </si>
  <si>
    <t>301012011020088</t>
  </si>
  <si>
    <t>DLABTT100091-P001HO-C4ALA4/0</t>
  </si>
  <si>
    <t>301012011080082</t>
  </si>
  <si>
    <t>503012011060460</t>
  </si>
  <si>
    <t>301012011030760</t>
  </si>
  <si>
    <t>DLABTM100057-P001HO-C3ALA1/0</t>
  </si>
  <si>
    <t>301012011040183</t>
  </si>
  <si>
    <t>DLABTM100043-P001HO-C3ALA1/0</t>
  </si>
  <si>
    <t>301012011010422</t>
  </si>
  <si>
    <t>DLABTM100120-P003HO-C3ALA002</t>
  </si>
  <si>
    <t>503012011010252</t>
  </si>
  <si>
    <t>LA RESERVA (FIN</t>
  </si>
  <si>
    <t>DLABTM100409-P006HO-C3ALA1/0</t>
  </si>
  <si>
    <t>301012011050784</t>
  </si>
  <si>
    <t>LA GUINEA</t>
  </si>
  <si>
    <t>503012011080873</t>
  </si>
  <si>
    <t>COLORADO O KILO</t>
  </si>
  <si>
    <t>DLABTM100150-P000HO-C3ALA1/0</t>
  </si>
  <si>
    <t>DLABTM100671-P008HO-C3ALA1/0</t>
  </si>
  <si>
    <t>301012010120358</t>
  </si>
  <si>
    <t>DLABTM100153-P002HO-C3ALA002</t>
  </si>
  <si>
    <t>301012011070601</t>
  </si>
  <si>
    <t>DLABTM100072-P000HO-C3ALA1/0</t>
  </si>
  <si>
    <t>301012011040731</t>
  </si>
  <si>
    <t>503012011070826</t>
  </si>
  <si>
    <t>SAN VICENTE, PU</t>
  </si>
  <si>
    <t>DLABTM100011-P001HO-C3ALA002</t>
  </si>
  <si>
    <t>DLABTM100658-P006HO-C3ALA1/0</t>
  </si>
  <si>
    <t>503012011100407</t>
  </si>
  <si>
    <t>301012011110295</t>
  </si>
  <si>
    <t>DLABTM100002-P000HO-C3ALA4/0</t>
  </si>
  <si>
    <t>DLABTM100027-P000HO-C3ALA006</t>
  </si>
  <si>
    <t>301012011060785</t>
  </si>
  <si>
    <t>DLABTM100153-P001HO-C3ALA002</t>
  </si>
  <si>
    <t>301012011080190</t>
  </si>
  <si>
    <t>503012011050892</t>
  </si>
  <si>
    <t xml:space="preserve">SANTO DOMINGO </t>
  </si>
  <si>
    <t>DLABTM100173-P001HO-C3ALA002</t>
  </si>
  <si>
    <t>DLABTM100002-P000HO-C3ALA006</t>
  </si>
  <si>
    <t>301012011071052</t>
  </si>
  <si>
    <t>DLABTM100116-P001HO-C3ALA002</t>
  </si>
  <si>
    <t>301012011040120</t>
  </si>
  <si>
    <t>DLABTM100077-P001HO-C3ALA002</t>
  </si>
  <si>
    <t>DLABTM100151-P005HO-C3ALA002</t>
  </si>
  <si>
    <t>301012011060071</t>
  </si>
  <si>
    <t>301012010110532</t>
  </si>
  <si>
    <t>503012011090690</t>
  </si>
  <si>
    <t>DLABTT100014-P000HO-C4ALA4/0</t>
  </si>
  <si>
    <t>DLABTM100235-P006HO-C3ALA1/0</t>
  </si>
  <si>
    <t>DLABTM100031-P000HO-C3ALA006</t>
  </si>
  <si>
    <t>301012011070381</t>
  </si>
  <si>
    <t>301012011060778</t>
  </si>
  <si>
    <t>LA ISLETA</t>
  </si>
  <si>
    <t>DLABTM100270-P001HO-C3ALA002</t>
  </si>
  <si>
    <t>301012011050199</t>
  </si>
  <si>
    <t>DLABTM100372-P024HO-C3ALA1/0</t>
  </si>
  <si>
    <t>301012011030800</t>
  </si>
  <si>
    <t>DLABTM100001-P000HO-C3ALA006</t>
  </si>
  <si>
    <t>503012011071103</t>
  </si>
  <si>
    <t>301012011090852</t>
  </si>
  <si>
    <t>DLABTT100030-P000HO-C4ALA1/0</t>
  </si>
  <si>
    <t>DLABTM100150-P002HO-C3ALA1/0</t>
  </si>
  <si>
    <t>301012011040110</t>
  </si>
  <si>
    <t>LA COLONIA</t>
  </si>
  <si>
    <t>DLABTM100174-P002HO-C3ALA002</t>
  </si>
  <si>
    <t>DLABTM100538-P014HO-C3ALA1/0</t>
  </si>
  <si>
    <t>503012011060514</t>
  </si>
  <si>
    <t>DLABTM100104-P000HO-C3ALA002</t>
  </si>
  <si>
    <t>301012011070171</t>
  </si>
  <si>
    <t>503012011050890</t>
  </si>
  <si>
    <t>MATA DEL NANCE</t>
  </si>
  <si>
    <t>301012011040450</t>
  </si>
  <si>
    <t>DLABTM100064-P001HO-C3ALA1/0</t>
  </si>
  <si>
    <t>301012011110673</t>
  </si>
  <si>
    <t>DLABTM100125-P000HO-C3ALA002</t>
  </si>
  <si>
    <t>503012011040513</t>
  </si>
  <si>
    <t>DLABTM100250-P000HO-C3ALA1/0</t>
  </si>
  <si>
    <t>503012011120507</t>
  </si>
  <si>
    <t>301012011060356</t>
  </si>
  <si>
    <t>503012011010246</t>
  </si>
  <si>
    <t>CALLE AUTO PIST</t>
  </si>
  <si>
    <t>DLABTM100001-P000HO-C3ALA4/0</t>
  </si>
  <si>
    <t>DLABTM100033-P001HO-C3ALA1/0</t>
  </si>
  <si>
    <t>301012011050627</t>
  </si>
  <si>
    <t>COROZAL</t>
  </si>
  <si>
    <t>DLABTM100189-P001HO-C3ALA002</t>
  </si>
  <si>
    <t>DLABTM100026-P001HO-C3ALA1/0</t>
  </si>
  <si>
    <t>301012011110705</t>
  </si>
  <si>
    <t>301012011070373</t>
  </si>
  <si>
    <t>DLABTM100152-P002HO-C3ALA1/0</t>
  </si>
  <si>
    <t>301012011110537</t>
  </si>
  <si>
    <t>DLABTM100056-P001HO-C3ALA002</t>
  </si>
  <si>
    <t>DLABTM100013-P001HO-C3ALA006</t>
  </si>
  <si>
    <t>301012011060908</t>
  </si>
  <si>
    <t>301012011030710</t>
  </si>
  <si>
    <t>DLABTM100109-P002HO-C3ALA1/0</t>
  </si>
  <si>
    <t>301012010120545</t>
  </si>
  <si>
    <t>DLABTM100046-P001HO-C3ALA1/0</t>
  </si>
  <si>
    <t>DLABTM100096-P002HO-C3ALA002</t>
  </si>
  <si>
    <t>301012011090221</t>
  </si>
  <si>
    <t>301012011050419</t>
  </si>
  <si>
    <t>DLABTM100063-P000HO-C3ALA002</t>
  </si>
  <si>
    <t>301012011080715</t>
  </si>
  <si>
    <t>SAN JUAN O CERR</t>
  </si>
  <si>
    <t>503012011100294</t>
  </si>
  <si>
    <t>301012011040834</t>
  </si>
  <si>
    <t>DLABTM100048-P001HO-C3ALA002</t>
  </si>
  <si>
    <t>503012011100707</t>
  </si>
  <si>
    <t>503012011020485</t>
  </si>
  <si>
    <t>DLABTM100025-P001HO-C3ALA002</t>
  </si>
  <si>
    <t>DLABTM100813-P012HO-C3ALA1/0</t>
  </si>
  <si>
    <t>301012011090381</t>
  </si>
  <si>
    <t>301012011010722</t>
  </si>
  <si>
    <t>BAMBITO</t>
  </si>
  <si>
    <t>DLABTM100113-P000HO-C3ALA002</t>
  </si>
  <si>
    <t>301012010110684</t>
  </si>
  <si>
    <t>503012011090708</t>
  </si>
  <si>
    <t>503012011010891</t>
  </si>
  <si>
    <t>DLABTM100060-P000HO-C3ALA1/0</t>
  </si>
  <si>
    <t>503012011120477</t>
  </si>
  <si>
    <t>301012011100772</t>
  </si>
  <si>
    <t>DLABTM100114-P002HO-C3ALA1/0</t>
  </si>
  <si>
    <t>301012011050150</t>
  </si>
  <si>
    <t>DLABTM100137-P002HO-C3ALA002</t>
  </si>
  <si>
    <t>DLABTM100070-P002HO-C3ALA1/0</t>
  </si>
  <si>
    <t>301012011040050</t>
  </si>
  <si>
    <t>DLABTT100070-P001HO-C4ALA4/0</t>
  </si>
  <si>
    <t>503012011050901</t>
  </si>
  <si>
    <t>DLABTM100019-P000HO-C3ALA4/0</t>
  </si>
  <si>
    <t>301012011090006</t>
  </si>
  <si>
    <t>301012011060693</t>
  </si>
  <si>
    <t>DLABTM100754-P010HO-C3ALA1/0</t>
  </si>
  <si>
    <t>503012011110535</t>
  </si>
  <si>
    <t>DLABTM100735-P005HO-C3ALA002</t>
  </si>
  <si>
    <t>301012011090810</t>
  </si>
  <si>
    <t>DLABTM100076-P001HO-C3ALA1/0</t>
  </si>
  <si>
    <t>503012011090813</t>
  </si>
  <si>
    <t>DLABTM100223-P005HO-C3ALA002</t>
  </si>
  <si>
    <t>DLABTM100022-P002HO-C3ALA006</t>
  </si>
  <si>
    <t>301012011070365</t>
  </si>
  <si>
    <t>DLABTM100166-P002HO-C3ALA002</t>
  </si>
  <si>
    <t>DLABTM100000-P000HO-C3ALA4/0</t>
  </si>
  <si>
    <t>503012011050171</t>
  </si>
  <si>
    <t>ORILLAS DEL RIO</t>
  </si>
  <si>
    <t>DLABTM100350-P000HO-C3ALA1/0</t>
  </si>
  <si>
    <t>DLABTM100011-P001HO-C3ALA004</t>
  </si>
  <si>
    <t>301012011110706</t>
  </si>
  <si>
    <t>DLABTM100078-P001HO-C3ALA1/0</t>
  </si>
  <si>
    <t>301012011040244</t>
  </si>
  <si>
    <t>DLABTM100008-P000HO-C3ALA1/0</t>
  </si>
  <si>
    <t>DLABTM100011-P000HO-C3ALA4/0</t>
  </si>
  <si>
    <t>DLABTM100043-P001HO-C3ALA006</t>
  </si>
  <si>
    <t>301012011060204</t>
  </si>
  <si>
    <t>301012010110312</t>
  </si>
  <si>
    <t>DLABTM100035-P001HO-C3ALA002</t>
  </si>
  <si>
    <t>DLABTM100870-P007HO-C3ALA1/0</t>
  </si>
  <si>
    <t>DLABTM100026-P000HO-C3ALA004</t>
  </si>
  <si>
    <t>503012011070989</t>
  </si>
  <si>
    <t>DLABTM100811-P085HO-C3ALA1/0</t>
  </si>
  <si>
    <t>DLABTM100025-P000HO-C3ALA4/0</t>
  </si>
  <si>
    <t>DLABTM100303-P018HO-C3ALA002</t>
  </si>
  <si>
    <t>301012011080917</t>
  </si>
  <si>
    <t>DLABTM100006-P001HO-C3ALA4/0</t>
  </si>
  <si>
    <t>503012011090208</t>
  </si>
  <si>
    <t>BERBA</t>
  </si>
  <si>
    <t>DLABTM100275-P000HO-C3ALA006</t>
  </si>
  <si>
    <t>503012011120044</t>
  </si>
  <si>
    <t>DLABTT100084-P001HO-C4ALA1/0</t>
  </si>
  <si>
    <t>301012010120620</t>
  </si>
  <si>
    <t>DLABTM100115-P002HO-C3ALA002</t>
  </si>
  <si>
    <t>301012011090974</t>
  </si>
  <si>
    <t>DLABTM100060-P000HO-C2ALA006</t>
  </si>
  <si>
    <t>301012011040152</t>
  </si>
  <si>
    <t>503012011090764</t>
  </si>
  <si>
    <t>301012011040123</t>
  </si>
  <si>
    <t>DLABTM100072-P001HO-C3ALA1/0</t>
  </si>
  <si>
    <t>DLABTM100072-P001HO-C3ALA002</t>
  </si>
  <si>
    <t>DLABTM100413-P001HO-C3ALA002</t>
  </si>
  <si>
    <t>503012011100397</t>
  </si>
  <si>
    <t>DLABTM100040-P000HO-C3ALA006</t>
  </si>
  <si>
    <t>DLABTM100204-P001HO-C3ALA1/0</t>
  </si>
  <si>
    <t>301012011060236</t>
  </si>
  <si>
    <t>503012011050898</t>
  </si>
  <si>
    <t>DLABTM100020-P000HO-C3ALA1/0</t>
  </si>
  <si>
    <t>301012011060151</t>
  </si>
  <si>
    <t>SIOGUI ARRIBA</t>
  </si>
  <si>
    <t>301012011080297</t>
  </si>
  <si>
    <t>DLABTM100032-P001HO-C3ALA1/0</t>
  </si>
  <si>
    <t>301012011080492</t>
  </si>
  <si>
    <t>DLABTM100455-P012HO-C3ALA1/0</t>
  </si>
  <si>
    <t>301012011010145</t>
  </si>
  <si>
    <t>DLABTM100143-P002HO-C3ALA1/0</t>
  </si>
  <si>
    <t>DLABTT100050-P000HO-C4ALA1/0</t>
  </si>
  <si>
    <t>DLABTM100041-P000HO-C3ALA1/0</t>
  </si>
  <si>
    <t>301012011090442</t>
  </si>
  <si>
    <t>301012011070202</t>
  </si>
  <si>
    <t>DLABTM100097-P001HO-C3ALA1/0</t>
  </si>
  <si>
    <t>301012011090929</t>
  </si>
  <si>
    <t>DLABTM100090-P001HO-C3ALA1/0</t>
  </si>
  <si>
    <t>503012011020447</t>
  </si>
  <si>
    <t>DLABTM100653-P014HO-C3ALA1/0</t>
  </si>
  <si>
    <t>DLABTM100068-P002HO-C3ALA006</t>
  </si>
  <si>
    <t>301012011050640</t>
  </si>
  <si>
    <t>LA POTRA</t>
  </si>
  <si>
    <t>DLABTM100283-P002HO-C3ALA002</t>
  </si>
  <si>
    <t>503012011010552</t>
  </si>
  <si>
    <t xml:space="preserve">CALLE HERMANOS </t>
  </si>
  <si>
    <t>301012010120492</t>
  </si>
  <si>
    <t>DLABTM100080-P001HO-C3ALA1/0</t>
  </si>
  <si>
    <t>DLABTM103207-P043HO-C3ALA1/0</t>
  </si>
  <si>
    <t>301012011060901</t>
  </si>
  <si>
    <t>DLABTM100319-P002HO-C3ALA002</t>
  </si>
  <si>
    <t>301012011060205</t>
  </si>
  <si>
    <t>DLABTM100081-P001HO-C3ALA1/0</t>
  </si>
  <si>
    <t>301012011040882</t>
  </si>
  <si>
    <t>301012011070898</t>
  </si>
  <si>
    <t>ESCARREA</t>
  </si>
  <si>
    <t>DLABTM100040-P000HO-C3ALA002</t>
  </si>
  <si>
    <t>DLABTM100828-P011HO-C3ALA1/0</t>
  </si>
  <si>
    <t>503012011070592</t>
  </si>
  <si>
    <t>DLABTM100275-P001HO-C3ALA002</t>
  </si>
  <si>
    <t>DLABTM100077-P001HO-C3ALA004</t>
  </si>
  <si>
    <t>503012011120543</t>
  </si>
  <si>
    <t>LOS ALGARROBOS,</t>
  </si>
  <si>
    <t>503012011040737</t>
  </si>
  <si>
    <t>DLABTM100050-P000HO-C3ALA1/0</t>
  </si>
  <si>
    <t>301012011090814</t>
  </si>
  <si>
    <t>DLABTM100088-P001HO-C3ALA002</t>
  </si>
  <si>
    <t>301012011050230</t>
  </si>
  <si>
    <t>DLABTM100067-P001HO-C3ALA002</t>
  </si>
  <si>
    <t>DLABTM100008-P001HO-C3ALA4/0</t>
  </si>
  <si>
    <t>DLABTM100058-P001HO-C3ALA1/0</t>
  </si>
  <si>
    <t>503012011100345</t>
  </si>
  <si>
    <t>503012011040566</t>
  </si>
  <si>
    <t>DLABTM100150-P000HO-C3ALA006</t>
  </si>
  <si>
    <t>503012011100786</t>
  </si>
  <si>
    <t>DLABTM100007-P003HO-C3ALA006</t>
  </si>
  <si>
    <t>301012010120180</t>
  </si>
  <si>
    <t>ALTO CERRON</t>
  </si>
  <si>
    <t>DLABTM100210-P003HO-C3ALA002</t>
  </si>
  <si>
    <t>DLABTT100070-P000HO-C4ALA1/0</t>
  </si>
  <si>
    <t>301012011070794</t>
  </si>
  <si>
    <t>DLABTM100727-P003HO-C3ALA1/0</t>
  </si>
  <si>
    <t>DLABTM100030-P000HO-C3ALA4/0</t>
  </si>
  <si>
    <t>503012011090259</t>
  </si>
  <si>
    <t>DLABTM100000-P006HO-C2ALA006</t>
  </si>
  <si>
    <t>301012011030609</t>
  </si>
  <si>
    <t>301012011040734</t>
  </si>
  <si>
    <t>BREÑON</t>
  </si>
  <si>
    <t>301012011070063</t>
  </si>
  <si>
    <t>DLABTM100080-P001HO-C3ALA002</t>
  </si>
  <si>
    <t>503012011070993</t>
  </si>
  <si>
    <t>DLABTM100104-P000HO-C3ALA006</t>
  </si>
  <si>
    <t>301012011100356</t>
  </si>
  <si>
    <t>DLABTM100029-P001HO-C3ALA006</t>
  </si>
  <si>
    <t>301012011071025</t>
  </si>
  <si>
    <t>DLABTM100007-P000HO-C3ALA4/0</t>
  </si>
  <si>
    <t>301012011060745</t>
  </si>
  <si>
    <t>503012011020297</t>
  </si>
  <si>
    <t>301012010110665</t>
  </si>
  <si>
    <t>503012011060510</t>
  </si>
  <si>
    <t>SORTOVÁ</t>
  </si>
  <si>
    <t>301012011040578</t>
  </si>
  <si>
    <t>DLABTM100135-P002HO-C3ALA002</t>
  </si>
  <si>
    <t>DLABTM100679-P004HO-C3ALA1/0</t>
  </si>
  <si>
    <t>503012011060468</t>
  </si>
  <si>
    <t>EL MAJAGUA</t>
  </si>
  <si>
    <t>DLABTM100488-P006HO-C3ALA006</t>
  </si>
  <si>
    <t>DLABTM100670-P006HO-C3ALA002</t>
  </si>
  <si>
    <t>301012010120688</t>
  </si>
  <si>
    <t>301012011030051</t>
  </si>
  <si>
    <t>DLABTM100023-P000HO-C3ALA002</t>
  </si>
  <si>
    <t>DLABTM101846-P019HO-C3ALA1/0</t>
  </si>
  <si>
    <t>301012010120362</t>
  </si>
  <si>
    <t>EL PALMAR</t>
  </si>
  <si>
    <t>DLABTM100068-P001HO-C3ALA002</t>
  </si>
  <si>
    <t>301012011040580</t>
  </si>
  <si>
    <t>DLABTM100082-P002HO-C3ALA1/0</t>
  </si>
  <si>
    <t>503012011090449</t>
  </si>
  <si>
    <t>DLABTM100184-P002HO-C3ALA002</t>
  </si>
  <si>
    <t>301012011100184</t>
  </si>
  <si>
    <t>DLABTM100045-P001HO-C3ALA002</t>
  </si>
  <si>
    <t>DLABTM100010-P000HO-C3ALA1/0</t>
  </si>
  <si>
    <t>301012011080234</t>
  </si>
  <si>
    <t>DLABTM100117-P001HO-C3ALA1/0</t>
  </si>
  <si>
    <t>DLABTM100003-P000HO-C2ALA006</t>
  </si>
  <si>
    <t>301012011090087</t>
  </si>
  <si>
    <t>301012011060838</t>
  </si>
  <si>
    <t>301012010110033</t>
  </si>
  <si>
    <t>DLABTM101508-P019HO-C3ALA1/0</t>
  </si>
  <si>
    <t>301012011050424</t>
  </si>
  <si>
    <t>VARITAL (P)</t>
  </si>
  <si>
    <t>DLABTM100066-P002HO-C3ALA002</t>
  </si>
  <si>
    <t>503012011110235</t>
  </si>
  <si>
    <t>301012011060601</t>
  </si>
  <si>
    <t>503012011040631</t>
  </si>
  <si>
    <t>DLABTM100125-P000HO-C3ALA1/0</t>
  </si>
  <si>
    <t>DLABTT100028-P000HO-C4ALA1/0</t>
  </si>
  <si>
    <t>DLABTM100061-P000HO-C3ALA004</t>
  </si>
  <si>
    <t>DLABTM100028-P000HO-C3ALA004</t>
  </si>
  <si>
    <t>DLABTM100183-P000HO-C3ALA002</t>
  </si>
  <si>
    <t>DLSBT</t>
  </si>
  <si>
    <t xml:space="preserve">LINEA SUBTERRANEA BT TRIFASICA PAVIMENTO DUCTOS EN HORMIGON TIPO CUADRUPLEX ALUMINIO MCM </t>
  </si>
  <si>
    <t>DLSBTT100070-ZB0320B02-C4ALC500</t>
  </si>
  <si>
    <t xml:space="preserve">LINEA SUBTERRANEA BT MONOFASICA PAVIMENTO DUCTOS EN HORMIGON TIPO TRIPLEX ALUMINIO MCM </t>
  </si>
  <si>
    <t>DLSBTM100044-ZB0320B02-C3ALC500</t>
  </si>
  <si>
    <t>DLSBTM100015-ZB0320B02-C3ALC500</t>
  </si>
  <si>
    <t>DLSBTT100042-ZB0320B02-C4ALC500</t>
  </si>
  <si>
    <t xml:space="preserve">LINEA SUBTERRANEA BT MONOFASICA PAVIMENTO DUCTOS EN HORMIGON TIPO TRIPLEX ALUMINIO AWG </t>
  </si>
  <si>
    <t>DLSBTM100030-ZB0150B02-C3ALA1/0</t>
  </si>
  <si>
    <t>DLSBTM100011-ZB0320B02-C3ALC500</t>
  </si>
  <si>
    <t>DLSBTM100041-ZB0320B02-C3ALA4/0</t>
  </si>
  <si>
    <t>301012010120482</t>
  </si>
  <si>
    <t>DLSBTM100034-ZB0320B02-C3ALA4/0</t>
  </si>
  <si>
    <t>DLSBTM100032-ZB0150B02-C3ALA002</t>
  </si>
  <si>
    <t>DLSBTT100056-ZB0320B02-C4ALC500</t>
  </si>
  <si>
    <t>DLSBTM100044-ZB0320B02-C3ALA4/0</t>
  </si>
  <si>
    <t>DLSBTM100037-ZB0150B02-C3ALA002</t>
  </si>
  <si>
    <t>301012011050347</t>
  </si>
  <si>
    <t xml:space="preserve">LINEA SUBTERRANEA BT TRIFASICA PAVIMENTO DUCTOS EN HORMIGON TIPO CUADRUPLEX ALUMINIO AWG </t>
  </si>
  <si>
    <t>DLSBTT100058-ZB0320B02-C4ALA4/0</t>
  </si>
  <si>
    <t>DLSBTM100039-ZB0320B02-C3ALC500</t>
  </si>
  <si>
    <t>DLSBTM100129-ZB0320B02-C3ALA4/0</t>
  </si>
  <si>
    <t>DLSBTM100008-ZB0150B02-C3ALA1/0</t>
  </si>
  <si>
    <t>301012011090430</t>
  </si>
  <si>
    <t>DLSBTT100059-ZB0320B02-C4ALA4/0</t>
  </si>
  <si>
    <t>DLSBTT100060-ZB0320B02-C4ALC500</t>
  </si>
  <si>
    <t xml:space="preserve">LINEA SUBTERRANEA BT MONOFASICA PAVIMENTO DUCTOS EN HORMIGON TIPO DUPLEX ALUMINIO AWG </t>
  </si>
  <si>
    <t>DLSBTM100001-ZB0150B02-C2ALA006</t>
  </si>
  <si>
    <t>DLSBTM100019-ZB0320B02-C3ALC500</t>
  </si>
  <si>
    <t>DLSBTT100077-ZB0320B02-C4ALC500</t>
  </si>
  <si>
    <t>DLSBTT100050-ZB0320B02-C4ALC500</t>
  </si>
  <si>
    <t>DLSBTT100042-ZB0320B02-C4ALA4/0</t>
  </si>
  <si>
    <t>DLSBTM100018-ZB0320B02-C3ALC500</t>
  </si>
  <si>
    <t>DLSBTM100038-ZB0320B02-C3ALC500</t>
  </si>
  <si>
    <t>DLSBTT100045-ZB0320B02-C4ALC500</t>
  </si>
  <si>
    <t>DLSBTM100048-ZB0320B02-C3ALA4/0</t>
  </si>
  <si>
    <t>DLSBTM100022-ZB0320B02-C3ALA4/0</t>
  </si>
  <si>
    <t>DLSBTT100020-ZB0320B02-C4ALC500</t>
  </si>
  <si>
    <t>DLSBTT100023-ZB0320B02-C4ALA4/0</t>
  </si>
  <si>
    <t>DLSBTT100054-ZB0320B02-C4ALA4/0</t>
  </si>
  <si>
    <t>DLSBTM100027-ZB0320B02-C3ALC500</t>
  </si>
  <si>
    <t>DACBT</t>
  </si>
  <si>
    <t xml:space="preserve">ACOMETIDAS BT AEREA MONOFASICA TIPO CONDUCTOR TRIPLEX ALUMINIO AWG </t>
  </si>
  <si>
    <t>DACBTAM3ALA00699924834</t>
  </si>
  <si>
    <t>DACBT004</t>
  </si>
  <si>
    <t>DACBTAM3ALA00616704168</t>
  </si>
  <si>
    <t>DEQOT</t>
  </si>
  <si>
    <t>DEQDM</t>
  </si>
  <si>
    <t xml:space="preserve">EQUIPOS DE DESPACHOS DE MANIOBRA Y SCADA UNIDADES REMOTAS </t>
  </si>
  <si>
    <t>DEQDMUR0001</t>
  </si>
  <si>
    <t>DEQDM1</t>
  </si>
  <si>
    <t>DEQMC</t>
  </si>
  <si>
    <t>AINAP</t>
  </si>
  <si>
    <t>Coste Ingenieria$</t>
  </si>
  <si>
    <t>Financieros$</t>
  </si>
  <si>
    <t>Derechos$</t>
  </si>
  <si>
    <t xml:space="preserve">INSTALACION ALUMBRADO SODIO CONEXION AEREA </t>
  </si>
  <si>
    <t>AINAPS045A00000000</t>
  </si>
  <si>
    <t>AINAP002</t>
  </si>
  <si>
    <t>AINAPS999A00000000</t>
  </si>
  <si>
    <t>AINAP004</t>
  </si>
  <si>
    <t>AINAPS194A00000000</t>
  </si>
  <si>
    <t>CMEDI</t>
  </si>
  <si>
    <t>Medidores y accesorios</t>
  </si>
  <si>
    <t>CMEDIMBSNO999</t>
  </si>
  <si>
    <t>CMEDI004</t>
  </si>
  <si>
    <t>CMEDIMBSNO591</t>
  </si>
  <si>
    <t>CMEDITBDTI037</t>
  </si>
  <si>
    <t>CMEDIMBDNO062</t>
  </si>
  <si>
    <t>CMEDITMTTT021</t>
  </si>
  <si>
    <t>CMEDITMTTT028</t>
  </si>
  <si>
    <t>CMEDIMBSNO228</t>
  </si>
  <si>
    <t>CMEDI001</t>
  </si>
  <si>
    <t>CMEDITBDTI004</t>
  </si>
  <si>
    <t>CMEDIMBDNO007</t>
  </si>
  <si>
    <t>CMESM</t>
  </si>
  <si>
    <t>CEQOT</t>
  </si>
</sst>
</file>

<file path=xl/styles.xml><?xml version="1.0" encoding="utf-8"?>
<styleSheet xmlns="http://schemas.openxmlformats.org/spreadsheetml/2006/main">
  <numFmts count="23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dd/mm/yyyy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43">
    <font>
      <sz val="11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" sqref="A1:B1"/>
    </sheetView>
  </sheetViews>
  <sheetFormatPr defaultColWidth="9.125" defaultRowHeight="14.25"/>
  <cols>
    <col min="1" max="1" width="20.375" style="0" customWidth="1"/>
    <col min="2" max="2" width="35.125" style="0" customWidth="1"/>
    <col min="3" max="5" width="12.50390625" style="0" customWidth="1"/>
    <col min="6" max="6" width="11.75390625" style="0" customWidth="1"/>
  </cols>
  <sheetData>
    <row r="1" spans="1:4" ht="12.75" customHeight="1">
      <c r="A1" s="222" t="s">
        <v>0</v>
      </c>
      <c r="B1" s="223" t="s">
        <v>1</v>
      </c>
      <c r="C1" s="8" t="s">
        <v>2</v>
      </c>
      <c r="D1" s="8">
        <v>2011</v>
      </c>
    </row>
    <row r="2" spans="1:6" ht="12.75" customHeight="1">
      <c r="A2" s="224" t="s">
        <v>3</v>
      </c>
      <c r="B2" s="224" t="s">
        <v>4</v>
      </c>
      <c r="C2" s="224" t="s">
        <v>5</v>
      </c>
      <c r="D2" s="224" t="s">
        <v>6</v>
      </c>
      <c r="E2" s="224" t="s">
        <v>7</v>
      </c>
      <c r="F2" s="224" t="s">
        <v>8</v>
      </c>
    </row>
    <row r="3" spans="1:6" ht="12.75" customHeight="1">
      <c r="A3" s="225" t="s">
        <v>1</v>
      </c>
      <c r="B3" s="227" t="s">
        <v>1</v>
      </c>
      <c r="C3" s="229" t="s">
        <v>1</v>
      </c>
      <c r="D3" s="231" t="s">
        <v>1</v>
      </c>
      <c r="E3" s="233" t="s">
        <v>1</v>
      </c>
      <c r="F3" s="235" t="s">
        <v>1</v>
      </c>
    </row>
    <row r="4" spans="1:6" ht="12.75" customHeight="1">
      <c r="A4" s="226" t="s">
        <v>1</v>
      </c>
      <c r="B4" s="228" t="s">
        <v>1</v>
      </c>
      <c r="C4" s="230" t="s">
        <v>1</v>
      </c>
      <c r="D4" s="232" t="s">
        <v>1</v>
      </c>
      <c r="E4" s="234" t="s">
        <v>1</v>
      </c>
      <c r="F4" s="236" t="s">
        <v>1</v>
      </c>
    </row>
    <row r="5" spans="1:6" ht="12.75" customHeight="1">
      <c r="A5" s="237" t="s">
        <v>9</v>
      </c>
      <c r="B5" s="9" t="s">
        <v>10</v>
      </c>
      <c r="C5" s="10">
        <f>PPLIN!G6</f>
        <v>121471.92</v>
      </c>
      <c r="D5" s="11">
        <f>+PPLIN!J6</f>
        <v>1</v>
      </c>
      <c r="E5" s="12">
        <f aca="true" t="shared" si="0" ref="E5:E13">C5*D5</f>
        <v>121471.92</v>
      </c>
      <c r="F5" s="13">
        <f>PPLIN!H6</f>
        <v>0</v>
      </c>
    </row>
    <row r="6" spans="1:6" ht="12.75" customHeight="1">
      <c r="A6" s="238" t="s">
        <v>1</v>
      </c>
      <c r="B6" s="14" t="s">
        <v>11</v>
      </c>
      <c r="C6" s="15">
        <f>PTERR!G6</f>
        <v>0</v>
      </c>
      <c r="D6" s="16">
        <f>+PTERR!J6</f>
        <v>1</v>
      </c>
      <c r="E6" s="17">
        <f t="shared" si="0"/>
        <v>0</v>
      </c>
      <c r="F6" s="18">
        <f>PTERR!H6</f>
        <v>0</v>
      </c>
    </row>
    <row r="7" spans="1:6" ht="12.75" customHeight="1">
      <c r="A7" s="239" t="s">
        <v>1</v>
      </c>
      <c r="B7" s="19" t="s">
        <v>12</v>
      </c>
      <c r="C7" s="20">
        <f>PEDYM!G6</f>
        <v>7039.45</v>
      </c>
      <c r="D7" s="21">
        <f>+PEDYM!J6</f>
        <v>1</v>
      </c>
      <c r="E7" s="22">
        <f t="shared" si="0"/>
        <v>7039.45</v>
      </c>
      <c r="F7" s="23">
        <f>PEDYM!H6</f>
        <v>0</v>
      </c>
    </row>
    <row r="8" spans="1:6" ht="12.75" customHeight="1">
      <c r="A8" s="240" t="s">
        <v>1</v>
      </c>
      <c r="B8" s="24" t="s">
        <v>13</v>
      </c>
      <c r="C8" s="25">
        <f>PMOBI!G6</f>
        <v>8381.86</v>
      </c>
      <c r="D8" s="26">
        <f>+PMOBI!J6</f>
        <v>1</v>
      </c>
      <c r="E8" s="27">
        <f t="shared" si="0"/>
        <v>8381.86</v>
      </c>
      <c r="F8" s="28">
        <f>PMOBI!H6</f>
        <v>0</v>
      </c>
    </row>
    <row r="9" spans="1:6" ht="12.75" customHeight="1">
      <c r="A9" s="241" t="s">
        <v>1</v>
      </c>
      <c r="B9" s="29" t="s">
        <v>14</v>
      </c>
      <c r="C9" s="30">
        <f>PEQCO!G6</f>
        <v>2369.5</v>
      </c>
      <c r="D9" s="31">
        <f>+PEQCO!J6</f>
        <v>1</v>
      </c>
      <c r="E9" s="32">
        <f t="shared" si="0"/>
        <v>2369.5</v>
      </c>
      <c r="F9" s="33">
        <f>PEQCO!H6</f>
        <v>0</v>
      </c>
    </row>
    <row r="10" spans="1:6" ht="12.75" customHeight="1">
      <c r="A10" s="242" t="s">
        <v>1</v>
      </c>
      <c r="B10" s="34" t="s">
        <v>15</v>
      </c>
      <c r="C10" s="35">
        <f>PEQTC!G6</f>
        <v>94920</v>
      </c>
      <c r="D10" s="36">
        <f>+PEQTC!J6</f>
        <v>1</v>
      </c>
      <c r="E10" s="37">
        <f t="shared" si="0"/>
        <v>94920</v>
      </c>
      <c r="F10" s="38">
        <f>PEQTC!H6</f>
        <v>0</v>
      </c>
    </row>
    <row r="11" spans="1:6" ht="12.75" customHeight="1">
      <c r="A11" s="243" t="s">
        <v>1</v>
      </c>
      <c r="B11" s="39" t="s">
        <v>16</v>
      </c>
      <c r="C11" s="40">
        <f>PEQCM!G6</f>
        <v>9332</v>
      </c>
      <c r="D11" s="41">
        <f>+PEQCM!J6</f>
        <v>1</v>
      </c>
      <c r="E11" s="42">
        <f t="shared" si="0"/>
        <v>9332</v>
      </c>
      <c r="F11" s="43">
        <f>PEQCM!H6</f>
        <v>0</v>
      </c>
    </row>
    <row r="12" spans="1:6" ht="12.75" customHeight="1">
      <c r="A12" s="244" t="s">
        <v>1</v>
      </c>
      <c r="B12" s="44" t="s">
        <v>17</v>
      </c>
      <c r="C12" s="45">
        <f>PEQOT!G6</f>
        <v>0</v>
      </c>
      <c r="D12" s="46">
        <f>+PEQOT!J6</f>
        <v>1</v>
      </c>
      <c r="E12" s="47">
        <f t="shared" si="0"/>
        <v>0</v>
      </c>
      <c r="F12" s="48">
        <f>PEQOT!H6</f>
        <v>0</v>
      </c>
    </row>
    <row r="13" spans="1:6" ht="12.75" customHeight="1">
      <c r="A13" s="245" t="s">
        <v>1</v>
      </c>
      <c r="B13" s="49" t="s">
        <v>18</v>
      </c>
      <c r="C13" s="50">
        <f>SUM(C5:C12)</f>
        <v>243514.72999999998</v>
      </c>
      <c r="D13" s="51">
        <f>IF(C13=0,0,SUM(E5:E12)/C13)</f>
        <v>1</v>
      </c>
      <c r="E13" s="52">
        <f t="shared" si="0"/>
        <v>243514.72999999998</v>
      </c>
      <c r="F13" s="53">
        <f>SUM(F5:F12)</f>
        <v>0</v>
      </c>
    </row>
    <row r="14" spans="1:2" ht="12.75" customHeight="1">
      <c r="A14" s="246" t="s">
        <v>19</v>
      </c>
      <c r="B14" s="54" t="s">
        <v>20</v>
      </c>
    </row>
    <row r="15" spans="1:6" ht="12.75" customHeight="1">
      <c r="A15" s="247" t="s">
        <v>1</v>
      </c>
      <c r="B15" s="55" t="s">
        <v>21</v>
      </c>
      <c r="C15" s="56">
        <f>'DLAAT-230'!J6</f>
        <v>0</v>
      </c>
      <c r="D15" s="57">
        <f>+'DLAAT-230'!M6</f>
        <v>1</v>
      </c>
      <c r="E15" s="58">
        <f aca="true" t="shared" si="1" ref="E15:E20">C15*D15</f>
        <v>0</v>
      </c>
      <c r="F15" s="59">
        <f>'DLAAT-230'!K6</f>
        <v>0</v>
      </c>
    </row>
    <row r="16" spans="1:6" ht="12.75" customHeight="1">
      <c r="A16" s="248" t="s">
        <v>1</v>
      </c>
      <c r="B16" s="60" t="s">
        <v>22</v>
      </c>
      <c r="C16" s="61">
        <f>'DLAAT-115'!J6</f>
        <v>0</v>
      </c>
      <c r="D16" s="62">
        <f>+'DLAAT-115'!M6</f>
        <v>1</v>
      </c>
      <c r="E16" s="63">
        <f t="shared" si="1"/>
        <v>0</v>
      </c>
      <c r="F16" s="64">
        <f>'DLAAT-115'!K6</f>
        <v>0</v>
      </c>
    </row>
    <row r="17" spans="1:6" ht="12.75" customHeight="1">
      <c r="A17" s="249" t="s">
        <v>1</v>
      </c>
      <c r="B17" s="65" t="s">
        <v>23</v>
      </c>
      <c r="C17" s="66">
        <f>'DLSAT-230'!J6</f>
        <v>0</v>
      </c>
      <c r="D17" s="67">
        <f>+'DLSAT-230'!M6</f>
        <v>1</v>
      </c>
      <c r="E17" s="68">
        <f t="shared" si="1"/>
        <v>0</v>
      </c>
      <c r="F17" s="69">
        <f>'DLSAT-230'!K6</f>
        <v>0</v>
      </c>
    </row>
    <row r="18" spans="1:6" ht="12.75" customHeight="1">
      <c r="A18" s="250" t="s">
        <v>1</v>
      </c>
      <c r="B18" s="70" t="s">
        <v>24</v>
      </c>
      <c r="C18" s="71">
        <f>'DLSAT-115'!J6</f>
        <v>0</v>
      </c>
      <c r="D18" s="72">
        <f>+'DLSAT-115'!M6</f>
        <v>1</v>
      </c>
      <c r="E18" s="73">
        <f t="shared" si="1"/>
        <v>0</v>
      </c>
      <c r="F18" s="74">
        <f>'DLSAT-115'!K6</f>
        <v>0</v>
      </c>
    </row>
    <row r="19" spans="1:6" ht="12.75" customHeight="1">
      <c r="A19" s="251" t="s">
        <v>1</v>
      </c>
      <c r="B19" s="75" t="s">
        <v>25</v>
      </c>
      <c r="C19" s="76">
        <f>'DTRAM-230'!J6</f>
        <v>0</v>
      </c>
      <c r="D19" s="77">
        <f>+'DTRAM-230'!M6</f>
        <v>1</v>
      </c>
      <c r="E19" s="78">
        <f t="shared" si="1"/>
        <v>0</v>
      </c>
      <c r="F19" s="79">
        <f>'DTRAM-230'!K6</f>
        <v>0</v>
      </c>
    </row>
    <row r="20" spans="1:6" ht="12.75" customHeight="1">
      <c r="A20" s="252" t="s">
        <v>1</v>
      </c>
      <c r="B20" s="80" t="s">
        <v>26</v>
      </c>
      <c r="C20" s="81">
        <f>'DTRAM-115'!J6</f>
        <v>0</v>
      </c>
      <c r="D20" s="82">
        <f>+'DTRAM-115'!M6</f>
        <v>1</v>
      </c>
      <c r="E20" s="83">
        <f t="shared" si="1"/>
        <v>0</v>
      </c>
      <c r="F20" s="84">
        <f>'DTRAM-115'!K6</f>
        <v>0</v>
      </c>
    </row>
    <row r="21" spans="1:2" ht="12.75" customHeight="1">
      <c r="A21" s="253" t="s">
        <v>1</v>
      </c>
      <c r="B21" s="85" t="s">
        <v>27</v>
      </c>
    </row>
    <row r="22" spans="1:6" ht="12.75" customHeight="1">
      <c r="A22" s="254" t="s">
        <v>1</v>
      </c>
      <c r="B22" s="86" t="s">
        <v>28</v>
      </c>
      <c r="C22" s="87">
        <f>'DLAMT-34,5'!J6</f>
        <v>1605662.6500000004</v>
      </c>
      <c r="D22" s="88">
        <f>+'DLAMT-34,5'!M6</f>
        <v>1</v>
      </c>
      <c r="E22" s="89">
        <f aca="true" t="shared" si="2" ref="E22:E34">C22*D22</f>
        <v>1605662.6500000004</v>
      </c>
      <c r="F22" s="90">
        <f>'DLAMT-34,5'!K6</f>
        <v>0</v>
      </c>
    </row>
    <row r="23" spans="1:6" ht="12.75" customHeight="1">
      <c r="A23" s="255" t="s">
        <v>1</v>
      </c>
      <c r="B23" s="91" t="s">
        <v>29</v>
      </c>
      <c r="C23" s="92">
        <f>'DLAMT-13,8'!J6</f>
        <v>361263.11000000016</v>
      </c>
      <c r="D23" s="93">
        <f>+'DLAMT-13,8'!M6</f>
        <v>1</v>
      </c>
      <c r="E23" s="94">
        <f t="shared" si="2"/>
        <v>361263.11000000016</v>
      </c>
      <c r="F23" s="95">
        <f>'DLAMT-13,8'!K6</f>
        <v>0</v>
      </c>
    </row>
    <row r="24" spans="1:6" ht="12.75" customHeight="1">
      <c r="A24" s="256" t="s">
        <v>1</v>
      </c>
      <c r="B24" s="96" t="s">
        <v>30</v>
      </c>
      <c r="C24" s="97">
        <f>'DLAMT-OTRAS'!J6</f>
        <v>0</v>
      </c>
      <c r="D24" s="98">
        <f>+'DLAMT-OTRAS'!M6</f>
        <v>1</v>
      </c>
      <c r="E24" s="99">
        <f t="shared" si="2"/>
        <v>0</v>
      </c>
      <c r="F24" s="100">
        <f>'DLAMT-OTRAS'!K6</f>
        <v>0</v>
      </c>
    </row>
    <row r="25" spans="1:6" ht="12.75" customHeight="1">
      <c r="A25" s="257" t="s">
        <v>1</v>
      </c>
      <c r="B25" s="101" t="s">
        <v>31</v>
      </c>
      <c r="C25" s="102">
        <f>'DLSMT-34,5'!J6</f>
        <v>15078.51</v>
      </c>
      <c r="D25" s="103">
        <f>+'DLSMT-34,5'!M6</f>
        <v>1</v>
      </c>
      <c r="E25" s="104">
        <f t="shared" si="2"/>
        <v>15078.51</v>
      </c>
      <c r="F25" s="105">
        <f>'DLSMT-34,5'!K6</f>
        <v>0</v>
      </c>
    </row>
    <row r="26" spans="1:6" ht="12.75" customHeight="1">
      <c r="A26" s="258" t="s">
        <v>1</v>
      </c>
      <c r="B26" s="106" t="s">
        <v>32</v>
      </c>
      <c r="C26" s="107">
        <f>'DLSMT-13,8'!J6</f>
        <v>84681.95999999998</v>
      </c>
      <c r="D26" s="108">
        <f>+'DLSMT-13,8'!M6</f>
        <v>1</v>
      </c>
      <c r="E26" s="109">
        <f t="shared" si="2"/>
        <v>84681.95999999998</v>
      </c>
      <c r="F26" s="110">
        <f>'DLSMT-13,8'!K6</f>
        <v>0</v>
      </c>
    </row>
    <row r="27" spans="1:6" ht="12.75" customHeight="1">
      <c r="A27" s="259" t="s">
        <v>1</v>
      </c>
      <c r="B27" s="111" t="s">
        <v>33</v>
      </c>
      <c r="C27" s="112">
        <f>'DLSMT-OTRAS'!J6</f>
        <v>0</v>
      </c>
      <c r="D27" s="113">
        <f>+'DLSMT-OTRAS'!M6</f>
        <v>1</v>
      </c>
      <c r="E27" s="114">
        <f t="shared" si="2"/>
        <v>0</v>
      </c>
      <c r="F27" s="115">
        <f>'DLSMT-OTRAS'!K6</f>
        <v>0</v>
      </c>
    </row>
    <row r="28" spans="1:6" ht="12.75" customHeight="1">
      <c r="A28" s="260" t="s">
        <v>1</v>
      </c>
      <c r="B28" s="116" t="s">
        <v>34</v>
      </c>
      <c r="C28" s="117">
        <f>'DTRMM-34,5'!J6</f>
        <v>736704.6200000001</v>
      </c>
      <c r="D28" s="118">
        <f>+'DTRMM-34,5'!M6</f>
        <v>1</v>
      </c>
      <c r="E28" s="119">
        <f t="shared" si="2"/>
        <v>736704.6200000001</v>
      </c>
      <c r="F28" s="120">
        <f>'DTRMM-34,5'!K6</f>
        <v>0</v>
      </c>
    </row>
    <row r="29" spans="1:6" ht="12.75" customHeight="1">
      <c r="A29" s="261" t="s">
        <v>1</v>
      </c>
      <c r="B29" s="121" t="s">
        <v>35</v>
      </c>
      <c r="C29" s="122">
        <f>'DTRMM-13,8'!J6</f>
        <v>0</v>
      </c>
      <c r="D29" s="123">
        <f>+'DTRMM-13,8'!M6</f>
        <v>1</v>
      </c>
      <c r="E29" s="124">
        <f t="shared" si="2"/>
        <v>0</v>
      </c>
      <c r="F29" s="125">
        <f>'DTRMM-13,8'!K6</f>
        <v>0</v>
      </c>
    </row>
    <row r="30" spans="1:6" ht="12.75" customHeight="1">
      <c r="A30" s="262" t="s">
        <v>1</v>
      </c>
      <c r="B30" s="126" t="s">
        <v>36</v>
      </c>
      <c r="C30" s="127">
        <f>'DTRMM-OTRAS'!J6</f>
        <v>0</v>
      </c>
      <c r="D30" s="128">
        <f>+'DTRMM-OTRAS'!M6</f>
        <v>1</v>
      </c>
      <c r="E30" s="129">
        <f t="shared" si="2"/>
        <v>0</v>
      </c>
      <c r="F30" s="130">
        <f>'DTRMM-OTRAS'!K6</f>
        <v>0</v>
      </c>
    </row>
    <row r="31" spans="1:6" ht="12.75" customHeight="1">
      <c r="A31" s="263" t="s">
        <v>1</v>
      </c>
      <c r="B31" s="131" t="s">
        <v>37</v>
      </c>
      <c r="C31" s="132">
        <f>DCRMM!J6</f>
        <v>0</v>
      </c>
      <c r="D31" s="133">
        <f>+DCRMM!M6</f>
        <v>1</v>
      </c>
      <c r="E31" s="134">
        <f t="shared" si="2"/>
        <v>0</v>
      </c>
      <c r="F31" s="135">
        <f>DCRMM!K6</f>
        <v>0</v>
      </c>
    </row>
    <row r="32" spans="1:6" ht="12.75" customHeight="1">
      <c r="A32" s="264" t="s">
        <v>1</v>
      </c>
      <c r="B32" s="136" t="s">
        <v>38</v>
      </c>
      <c r="C32" s="137">
        <f>'DTRMB-34,5'!J6</f>
        <v>924534.3600000002</v>
      </c>
      <c r="D32" s="138">
        <f>+'DTRMB-34,5'!M6</f>
        <v>1</v>
      </c>
      <c r="E32" s="139">
        <f t="shared" si="2"/>
        <v>924534.3600000002</v>
      </c>
      <c r="F32" s="140">
        <f>'DTRMB-34,5'!K6</f>
        <v>0</v>
      </c>
    </row>
    <row r="33" spans="1:6" ht="12.75" customHeight="1">
      <c r="A33" s="265" t="s">
        <v>1</v>
      </c>
      <c r="B33" s="141" t="s">
        <v>39</v>
      </c>
      <c r="C33" s="142">
        <f>'DTRMB-13,8'!J6</f>
        <v>804704.2200000002</v>
      </c>
      <c r="D33" s="143">
        <f>+'DTRMB-13,8'!M6</f>
        <v>1</v>
      </c>
      <c r="E33" s="144">
        <f t="shared" si="2"/>
        <v>804704.2200000002</v>
      </c>
      <c r="F33" s="145">
        <f>'DTRMB-13,8'!K6</f>
        <v>0</v>
      </c>
    </row>
    <row r="34" spans="1:6" ht="12.75" customHeight="1">
      <c r="A34" s="266" t="s">
        <v>1</v>
      </c>
      <c r="B34" s="146" t="s">
        <v>40</v>
      </c>
      <c r="C34" s="147">
        <f>'DTRMB-OTRAS'!J6</f>
        <v>0</v>
      </c>
      <c r="D34" s="148">
        <f>+'DTRMB-OTRAS'!M6</f>
        <v>1</v>
      </c>
      <c r="E34" s="149">
        <f t="shared" si="2"/>
        <v>0</v>
      </c>
      <c r="F34" s="150">
        <f>'DTRMB-OTRAS'!K6</f>
        <v>0</v>
      </c>
    </row>
    <row r="35" spans="1:2" ht="12.75" customHeight="1">
      <c r="A35" s="267" t="s">
        <v>1</v>
      </c>
      <c r="B35" s="151" t="s">
        <v>41</v>
      </c>
    </row>
    <row r="36" spans="1:6" ht="12.75" customHeight="1">
      <c r="A36" s="268" t="s">
        <v>1</v>
      </c>
      <c r="B36" s="152" t="s">
        <v>42</v>
      </c>
      <c r="C36" s="153">
        <f>DLABT!J6</f>
        <v>1272704.2399999993</v>
      </c>
      <c r="D36" s="154">
        <f>+DLABT!M6</f>
        <v>1</v>
      </c>
      <c r="E36" s="155">
        <f>C36*D36</f>
        <v>1272704.2399999993</v>
      </c>
      <c r="F36" s="156">
        <f>DLABT!K6</f>
        <v>0</v>
      </c>
    </row>
    <row r="37" spans="1:6" ht="12.75" customHeight="1">
      <c r="A37" s="269" t="s">
        <v>1</v>
      </c>
      <c r="B37" s="157" t="s">
        <v>43</v>
      </c>
      <c r="C37" s="158">
        <f>DLSBT!J6</f>
        <v>45878.889999999985</v>
      </c>
      <c r="D37" s="159">
        <f>+DLSBT!M6</f>
        <v>1</v>
      </c>
      <c r="E37" s="160">
        <f>C37*D37</f>
        <v>45878.889999999985</v>
      </c>
      <c r="F37" s="161">
        <f>DLSBT!K6</f>
        <v>0</v>
      </c>
    </row>
    <row r="38" spans="1:6" ht="12.75" customHeight="1">
      <c r="A38" s="270" t="s">
        <v>1</v>
      </c>
      <c r="B38" s="162" t="s">
        <v>44</v>
      </c>
      <c r="C38" s="163">
        <f>DACBT!J6</f>
        <v>50852.82</v>
      </c>
      <c r="D38" s="164">
        <f>+DACBT!M6</f>
        <v>1</v>
      </c>
      <c r="E38" s="165">
        <f>C38*D38</f>
        <v>50852.82</v>
      </c>
      <c r="F38" s="166">
        <f>DACBT!K6</f>
        <v>0</v>
      </c>
    </row>
    <row r="39" spans="1:2" ht="12.75" customHeight="1">
      <c r="A39" s="271" t="s">
        <v>1</v>
      </c>
      <c r="B39" s="167" t="s">
        <v>45</v>
      </c>
    </row>
    <row r="40" spans="1:6" ht="12.75" customHeight="1">
      <c r="A40" s="272" t="s">
        <v>1</v>
      </c>
      <c r="B40" s="168" t="s">
        <v>46</v>
      </c>
      <c r="C40" s="169">
        <f>DEQOT!J6</f>
        <v>0</v>
      </c>
      <c r="D40" s="170">
        <f>+DEQOT!M6</f>
        <v>1</v>
      </c>
      <c r="E40" s="171">
        <f aca="true" t="shared" si="3" ref="E40:E50">C40*D40</f>
        <v>0</v>
      </c>
      <c r="F40" s="172">
        <f>DEQOT!K6</f>
        <v>0</v>
      </c>
    </row>
    <row r="41" spans="1:6" ht="12.75" customHeight="1">
      <c r="A41" s="273" t="s">
        <v>1</v>
      </c>
      <c r="B41" s="173" t="s">
        <v>47</v>
      </c>
      <c r="C41" s="174">
        <f>DEQDM!J6</f>
        <v>15539.74</v>
      </c>
      <c r="D41" s="175">
        <f>+DEQDM!M6</f>
        <v>1</v>
      </c>
      <c r="E41" s="176">
        <f t="shared" si="3"/>
        <v>15539.74</v>
      </c>
      <c r="F41" s="177">
        <f>DEQDM!K6</f>
        <v>0</v>
      </c>
    </row>
    <row r="42" spans="1:6" ht="12.75" customHeight="1">
      <c r="A42" s="274" t="s">
        <v>1</v>
      </c>
      <c r="B42" s="178" t="s">
        <v>48</v>
      </c>
      <c r="C42" s="179">
        <f>DEQMC!J6</f>
        <v>0</v>
      </c>
      <c r="D42" s="180">
        <f>+DEQMC!M6</f>
        <v>1</v>
      </c>
      <c r="E42" s="181">
        <f t="shared" si="3"/>
        <v>0</v>
      </c>
      <c r="F42" s="182">
        <f>DEQMC!K6</f>
        <v>0</v>
      </c>
    </row>
    <row r="43" spans="1:6" ht="12.75" customHeight="1">
      <c r="A43" s="275" t="s">
        <v>1</v>
      </c>
      <c r="B43" s="183" t="s">
        <v>49</v>
      </c>
      <c r="C43" s="184">
        <f>SUM(C14:C42)</f>
        <v>5917605.120000001</v>
      </c>
      <c r="D43" s="185">
        <f>IF(C43=0,0,SUM(E14:E42)/C43)</f>
        <v>1</v>
      </c>
      <c r="E43" s="186">
        <f t="shared" si="3"/>
        <v>5917605.120000001</v>
      </c>
      <c r="F43" s="187">
        <f>SUM(F14:F42)</f>
        <v>0</v>
      </c>
    </row>
    <row r="44" spans="1:6" ht="12.75" customHeight="1">
      <c r="A44" s="276" t="s">
        <v>50</v>
      </c>
      <c r="B44" s="188" t="s">
        <v>51</v>
      </c>
      <c r="C44" s="189">
        <f>AINAP!M6</f>
        <v>148722.3788913723</v>
      </c>
      <c r="D44" s="190">
        <f>+AINAP!P6</f>
        <v>1</v>
      </c>
      <c r="E44" s="191">
        <f t="shared" si="3"/>
        <v>148722.3788913723</v>
      </c>
      <c r="F44" s="192">
        <f>AINAP!N6</f>
        <v>0</v>
      </c>
    </row>
    <row r="45" spans="1:6" ht="12.75" customHeight="1">
      <c r="A45" s="277" t="s">
        <v>1</v>
      </c>
      <c r="B45" s="193" t="s">
        <v>52</v>
      </c>
      <c r="C45" s="194">
        <f>C44</f>
        <v>148722.3788913723</v>
      </c>
      <c r="D45" s="195">
        <f>D44</f>
        <v>1</v>
      </c>
      <c r="E45" s="196">
        <f t="shared" si="3"/>
        <v>148722.3788913723</v>
      </c>
      <c r="F45" s="197">
        <f>F44</f>
        <v>0</v>
      </c>
    </row>
    <row r="46" spans="1:6" ht="12.75" customHeight="1">
      <c r="A46" s="278" t="s">
        <v>53</v>
      </c>
      <c r="B46" s="198" t="s">
        <v>54</v>
      </c>
      <c r="C46" s="199">
        <f>CMEDI!J6</f>
        <v>292692.97000000003</v>
      </c>
      <c r="D46" s="200">
        <f>+CMEDI!M6</f>
        <v>1</v>
      </c>
      <c r="E46" s="201">
        <f t="shared" si="3"/>
        <v>292692.97000000003</v>
      </c>
      <c r="F46" s="202">
        <f>CMEDI!K6</f>
        <v>0</v>
      </c>
    </row>
    <row r="47" spans="1:6" ht="12.75" customHeight="1">
      <c r="A47" s="279" t="s">
        <v>1</v>
      </c>
      <c r="B47" s="203" t="s">
        <v>55</v>
      </c>
      <c r="C47" s="204">
        <f>CMESM!J6</f>
        <v>0</v>
      </c>
      <c r="D47" s="205">
        <f>+CMESM!M6</f>
        <v>1</v>
      </c>
      <c r="E47" s="206">
        <f t="shared" si="3"/>
        <v>0</v>
      </c>
      <c r="F47" s="207">
        <f>CMESM!K6</f>
        <v>0</v>
      </c>
    </row>
    <row r="48" spans="1:6" ht="12.75" customHeight="1">
      <c r="A48" s="280" t="s">
        <v>1</v>
      </c>
      <c r="B48" s="208" t="s">
        <v>56</v>
      </c>
      <c r="C48" s="209">
        <f>CEQOT!J6</f>
        <v>0</v>
      </c>
      <c r="D48" s="210">
        <f>+CEQOT!M6</f>
        <v>1</v>
      </c>
      <c r="E48" s="211">
        <f t="shared" si="3"/>
        <v>0</v>
      </c>
      <c r="F48" s="212">
        <f>CEQOT!K6</f>
        <v>0</v>
      </c>
    </row>
    <row r="49" spans="1:6" ht="12.75" customHeight="1">
      <c r="A49" s="281" t="s">
        <v>1</v>
      </c>
      <c r="B49" s="213" t="s">
        <v>57</v>
      </c>
      <c r="C49" s="214">
        <f>SUM(C46:C48)</f>
        <v>292692.97000000003</v>
      </c>
      <c r="D49" s="215">
        <f>IF(C49=0,0,SUM(E46:E48)/C49)</f>
        <v>1</v>
      </c>
      <c r="E49" s="216">
        <f t="shared" si="3"/>
        <v>292692.97000000003</v>
      </c>
      <c r="F49" s="217">
        <f>SUM(F46:F48)</f>
        <v>0</v>
      </c>
    </row>
    <row r="50" spans="1:6" ht="24.75" customHeight="1">
      <c r="A50" s="282" t="s">
        <v>58</v>
      </c>
      <c r="B50" s="283" t="s">
        <v>1</v>
      </c>
      <c r="C50" s="218">
        <f>C13+C43+C45+C49</f>
        <v>6602535.198891373</v>
      </c>
      <c r="D50" s="219">
        <f>IF(C50=0,0,(E49+E45+E43+E13)/C50)</f>
        <v>1</v>
      </c>
      <c r="E50" s="220">
        <f t="shared" si="3"/>
        <v>6602535.198891373</v>
      </c>
      <c r="F50" s="221">
        <f>F13+F43+F45+F49</f>
        <v>0</v>
      </c>
    </row>
  </sheetData>
  <sheetProtection password="CCC5" sheet="1" objects="1" scenarios="1"/>
  <mergeCells count="12">
    <mergeCell ref="F2:F4"/>
    <mergeCell ref="A5:A13"/>
    <mergeCell ref="A14:A43"/>
    <mergeCell ref="A44:A45"/>
    <mergeCell ref="A46:A49"/>
    <mergeCell ref="A50:B50"/>
    <mergeCell ref="A1:B1"/>
    <mergeCell ref="A2:A4"/>
    <mergeCell ref="B2:B4"/>
    <mergeCell ref="C2:C4"/>
    <mergeCell ref="D2:D4"/>
    <mergeCell ref="E2:E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120</v>
      </c>
    </row>
    <row r="5" ht="12.75" customHeight="1">
      <c r="A5" s="7" t="s">
        <v>121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120</v>
      </c>
    </row>
    <row r="5" ht="12.75" customHeight="1">
      <c r="A5" s="7" t="s">
        <v>125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126</v>
      </c>
    </row>
    <row r="5" ht="12.75" customHeight="1">
      <c r="A5" s="7" t="s">
        <v>121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126</v>
      </c>
    </row>
    <row r="5" ht="12.75" customHeight="1">
      <c r="A5" s="7" t="s">
        <v>125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127</v>
      </c>
    </row>
    <row r="5" ht="12.75" customHeight="1">
      <c r="A5" s="7" t="s">
        <v>121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127</v>
      </c>
    </row>
    <row r="5" ht="12.75" customHeight="1">
      <c r="A5" s="7" t="s">
        <v>125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76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128</v>
      </c>
    </row>
    <row r="4" spans="1:3" ht="12.75" customHeight="1">
      <c r="A4" s="6" t="s">
        <v>63</v>
      </c>
      <c r="C4" s="3" t="s">
        <v>129</v>
      </c>
    </row>
    <row r="5" ht="12.75" customHeight="1">
      <c r="A5" s="7" t="s">
        <v>130</v>
      </c>
    </row>
    <row r="6" spans="1:13" ht="12.75" customHeight="1">
      <c r="A6" s="6" t="s">
        <v>65</v>
      </c>
      <c r="B6">
        <f>SUM(B9:B276)</f>
        <v>46956</v>
      </c>
      <c r="G6">
        <f aca="true" t="shared" si="0" ref="G6:L6">SUM(G9:G276)</f>
        <v>1016049.7299999994</v>
      </c>
      <c r="H6">
        <f t="shared" si="0"/>
        <v>517479.81000000023</v>
      </c>
      <c r="I6">
        <f t="shared" si="0"/>
        <v>72133.10999999999</v>
      </c>
      <c r="J6">
        <f t="shared" si="0"/>
        <v>1605662.6500000004</v>
      </c>
      <c r="K6">
        <f t="shared" si="0"/>
        <v>0</v>
      </c>
      <c r="L6">
        <f t="shared" si="0"/>
        <v>0</v>
      </c>
      <c r="M6">
        <f>IF(J6=0,1,SUM(N9:N276)/J6)</f>
        <v>1</v>
      </c>
    </row>
    <row r="7" spans="1:2" ht="12.75" customHeight="1">
      <c r="A7" s="6" t="s">
        <v>66</v>
      </c>
      <c r="B7">
        <f>IF(B6=0,0,J6/B6)</f>
        <v>34.19504749126843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131</v>
      </c>
      <c r="B9" s="2">
        <v>0</v>
      </c>
      <c r="C9" s="3" t="s">
        <v>132</v>
      </c>
      <c r="D9" s="3" t="s">
        <v>133</v>
      </c>
      <c r="E9" s="3" t="s">
        <v>134</v>
      </c>
      <c r="F9" s="4">
        <v>40884</v>
      </c>
      <c r="G9" s="2">
        <v>2217.64</v>
      </c>
      <c r="H9" s="2">
        <v>1426.62</v>
      </c>
      <c r="I9" s="2">
        <v>0</v>
      </c>
      <c r="J9" s="2">
        <f aca="true" t="shared" si="1" ref="J9:J72">SUM(G9:I9)</f>
        <v>3644.2599999999998</v>
      </c>
      <c r="K9" s="2">
        <v>0</v>
      </c>
      <c r="L9" s="2">
        <v>0</v>
      </c>
      <c r="M9" s="2">
        <v>1</v>
      </c>
      <c r="N9" s="2">
        <f aca="true" t="shared" si="2" ref="N9:N72">M9*J9</f>
        <v>3644.2599999999998</v>
      </c>
    </row>
    <row r="10" spans="1:14" ht="12.75" customHeight="1">
      <c r="A10" s="3" t="s">
        <v>135</v>
      </c>
      <c r="B10" s="2">
        <v>0</v>
      </c>
      <c r="C10" s="3" t="s">
        <v>136</v>
      </c>
      <c r="D10" s="3" t="s">
        <v>137</v>
      </c>
      <c r="E10" s="3" t="s">
        <v>138</v>
      </c>
      <c r="F10" s="4">
        <v>40842</v>
      </c>
      <c r="G10" s="2">
        <v>2017.42</v>
      </c>
      <c r="H10" s="2">
        <v>1228.57</v>
      </c>
      <c r="I10" s="2">
        <v>0</v>
      </c>
      <c r="J10" s="2">
        <f t="shared" si="1"/>
        <v>3245.99</v>
      </c>
      <c r="K10" s="2">
        <v>0</v>
      </c>
      <c r="L10" s="2">
        <v>0</v>
      </c>
      <c r="M10" s="2">
        <v>1</v>
      </c>
      <c r="N10" s="2">
        <f t="shared" si="2"/>
        <v>3245.99</v>
      </c>
    </row>
    <row r="11" spans="1:14" ht="12.75" customHeight="1">
      <c r="A11" s="3" t="s">
        <v>135</v>
      </c>
      <c r="B11" s="2">
        <v>105</v>
      </c>
      <c r="C11" s="3" t="s">
        <v>139</v>
      </c>
      <c r="D11" s="3" t="s">
        <v>140</v>
      </c>
      <c r="E11" s="3" t="s">
        <v>141</v>
      </c>
      <c r="F11" s="4">
        <v>40599</v>
      </c>
      <c r="G11" s="2">
        <v>608.76</v>
      </c>
      <c r="H11" s="2">
        <v>704.62</v>
      </c>
      <c r="I11" s="2">
        <v>573.64</v>
      </c>
      <c r="J11" s="2">
        <f t="shared" si="1"/>
        <v>1887.02</v>
      </c>
      <c r="K11" s="2">
        <v>0</v>
      </c>
      <c r="L11" s="2">
        <v>0</v>
      </c>
      <c r="M11" s="2">
        <v>1</v>
      </c>
      <c r="N11" s="2">
        <f t="shared" si="2"/>
        <v>1887.02</v>
      </c>
    </row>
    <row r="12" spans="1:14" ht="12.75" customHeight="1">
      <c r="A12" s="3" t="s">
        <v>131</v>
      </c>
      <c r="B12" s="2">
        <v>0</v>
      </c>
      <c r="C12" s="3" t="s">
        <v>132</v>
      </c>
      <c r="D12" s="3" t="s">
        <v>142</v>
      </c>
      <c r="E12" s="3" t="s">
        <v>143</v>
      </c>
      <c r="F12" s="4">
        <v>40882</v>
      </c>
      <c r="G12" s="2">
        <v>4284.38</v>
      </c>
      <c r="H12" s="2">
        <v>2783.95</v>
      </c>
      <c r="I12" s="2">
        <v>0</v>
      </c>
      <c r="J12" s="2">
        <f t="shared" si="1"/>
        <v>7068.33</v>
      </c>
      <c r="K12" s="2">
        <v>0</v>
      </c>
      <c r="L12" s="2">
        <v>0</v>
      </c>
      <c r="M12" s="2">
        <v>1</v>
      </c>
      <c r="N12" s="2">
        <f t="shared" si="2"/>
        <v>7068.33</v>
      </c>
    </row>
    <row r="13" spans="1:14" ht="12.75" customHeight="1">
      <c r="A13" s="3" t="s">
        <v>135</v>
      </c>
      <c r="B13" s="2">
        <v>0</v>
      </c>
      <c r="C13" s="3" t="s">
        <v>144</v>
      </c>
      <c r="D13" s="3" t="s">
        <v>145</v>
      </c>
      <c r="E13" s="3" t="s">
        <v>146</v>
      </c>
      <c r="F13" s="4">
        <v>40662</v>
      </c>
      <c r="G13" s="2">
        <v>1104.58</v>
      </c>
      <c r="H13" s="2">
        <v>687.8</v>
      </c>
      <c r="I13" s="2">
        <v>523.55</v>
      </c>
      <c r="J13" s="2">
        <f t="shared" si="1"/>
        <v>2315.93</v>
      </c>
      <c r="K13" s="2">
        <v>0</v>
      </c>
      <c r="L13" s="2">
        <v>0</v>
      </c>
      <c r="M13" s="2">
        <v>1</v>
      </c>
      <c r="N13" s="2">
        <f t="shared" si="2"/>
        <v>2315.93</v>
      </c>
    </row>
    <row r="14" spans="1:14" ht="12.75" customHeight="1">
      <c r="A14" s="3" t="s">
        <v>135</v>
      </c>
      <c r="B14" s="2">
        <v>0</v>
      </c>
      <c r="C14" s="3" t="s">
        <v>147</v>
      </c>
      <c r="D14" s="3" t="s">
        <v>148</v>
      </c>
      <c r="E14" s="3" t="s">
        <v>149</v>
      </c>
      <c r="F14" s="4">
        <v>40831</v>
      </c>
      <c r="G14" s="2">
        <v>700.16</v>
      </c>
      <c r="H14" s="2">
        <v>500.8</v>
      </c>
      <c r="I14" s="2">
        <v>0</v>
      </c>
      <c r="J14" s="2">
        <f t="shared" si="1"/>
        <v>1200.96</v>
      </c>
      <c r="K14" s="2">
        <v>0</v>
      </c>
      <c r="L14" s="2">
        <v>0</v>
      </c>
      <c r="M14" s="2">
        <v>1</v>
      </c>
      <c r="N14" s="2">
        <f t="shared" si="2"/>
        <v>1200.96</v>
      </c>
    </row>
    <row r="15" spans="1:14" ht="12.75" customHeight="1">
      <c r="A15" s="3" t="s">
        <v>135</v>
      </c>
      <c r="B15" s="2">
        <v>424</v>
      </c>
      <c r="C15" s="3" t="s">
        <v>150</v>
      </c>
      <c r="D15" s="3" t="s">
        <v>151</v>
      </c>
      <c r="E15" s="3" t="s">
        <v>152</v>
      </c>
      <c r="F15" s="4">
        <v>40908</v>
      </c>
      <c r="G15" s="2">
        <v>8255.94</v>
      </c>
      <c r="H15" s="2">
        <v>2892.96</v>
      </c>
      <c r="I15" s="2">
        <v>0</v>
      </c>
      <c r="J15" s="2">
        <f t="shared" si="1"/>
        <v>11148.900000000001</v>
      </c>
      <c r="K15" s="2">
        <v>0</v>
      </c>
      <c r="L15" s="2">
        <v>0</v>
      </c>
      <c r="M15" s="2">
        <v>1</v>
      </c>
      <c r="N15" s="2">
        <f t="shared" si="2"/>
        <v>11148.900000000001</v>
      </c>
    </row>
    <row r="16" spans="1:14" ht="12.75" customHeight="1">
      <c r="A16" s="3" t="s">
        <v>135</v>
      </c>
      <c r="B16" s="2">
        <v>170</v>
      </c>
      <c r="C16" s="3" t="s">
        <v>153</v>
      </c>
      <c r="D16" s="3" t="s">
        <v>154</v>
      </c>
      <c r="E16" s="3" t="s">
        <v>155</v>
      </c>
      <c r="F16" s="4">
        <v>40715</v>
      </c>
      <c r="G16" s="2">
        <v>2154.33</v>
      </c>
      <c r="H16" s="2">
        <v>1316.86</v>
      </c>
      <c r="I16" s="2">
        <v>657.08</v>
      </c>
      <c r="J16" s="2">
        <f t="shared" si="1"/>
        <v>4128.2699999999995</v>
      </c>
      <c r="K16" s="2">
        <v>0</v>
      </c>
      <c r="L16" s="2">
        <v>0</v>
      </c>
      <c r="M16" s="2">
        <v>1</v>
      </c>
      <c r="N16" s="2">
        <f t="shared" si="2"/>
        <v>4128.2699999999995</v>
      </c>
    </row>
    <row r="17" spans="1:14" ht="12.75" customHeight="1">
      <c r="A17" s="3" t="s">
        <v>131</v>
      </c>
      <c r="B17" s="2">
        <v>0</v>
      </c>
      <c r="C17" s="3" t="s">
        <v>132</v>
      </c>
      <c r="D17" s="3" t="s">
        <v>154</v>
      </c>
      <c r="E17" s="3" t="s">
        <v>155</v>
      </c>
      <c r="F17" s="4">
        <v>40715</v>
      </c>
      <c r="G17" s="2">
        <v>840.5</v>
      </c>
      <c r="H17" s="2">
        <v>830.88</v>
      </c>
      <c r="I17" s="2">
        <v>0</v>
      </c>
      <c r="J17" s="2">
        <f t="shared" si="1"/>
        <v>1671.38</v>
      </c>
      <c r="K17" s="2">
        <v>0</v>
      </c>
      <c r="L17" s="2">
        <v>0</v>
      </c>
      <c r="M17" s="2">
        <v>1</v>
      </c>
      <c r="N17" s="2">
        <f t="shared" si="2"/>
        <v>1671.38</v>
      </c>
    </row>
    <row r="18" spans="1:14" ht="12.75" customHeight="1">
      <c r="A18" s="3" t="s">
        <v>131</v>
      </c>
      <c r="B18" s="2">
        <v>0</v>
      </c>
      <c r="C18" s="3" t="s">
        <v>156</v>
      </c>
      <c r="D18" s="3" t="s">
        <v>154</v>
      </c>
      <c r="E18" s="3" t="s">
        <v>155</v>
      </c>
      <c r="F18" s="4">
        <v>40715</v>
      </c>
      <c r="G18" s="2">
        <v>265.99</v>
      </c>
      <c r="H18" s="2">
        <v>679.4</v>
      </c>
      <c r="I18" s="2">
        <v>0</v>
      </c>
      <c r="J18" s="2">
        <f t="shared" si="1"/>
        <v>945.39</v>
      </c>
      <c r="K18" s="2">
        <v>0</v>
      </c>
      <c r="L18" s="2">
        <v>0</v>
      </c>
      <c r="M18" s="2">
        <v>1</v>
      </c>
      <c r="N18" s="2">
        <f t="shared" si="2"/>
        <v>945.39</v>
      </c>
    </row>
    <row r="19" spans="1:14" ht="12.75" customHeight="1">
      <c r="A19" s="3" t="s">
        <v>135</v>
      </c>
      <c r="B19" s="2">
        <v>0</v>
      </c>
      <c r="C19" s="3" t="s">
        <v>147</v>
      </c>
      <c r="D19" s="3" t="s">
        <v>157</v>
      </c>
      <c r="E19" s="3" t="s">
        <v>158</v>
      </c>
      <c r="F19" s="4">
        <v>40771</v>
      </c>
      <c r="G19" s="2">
        <v>624.52</v>
      </c>
      <c r="H19" s="2">
        <v>536.15</v>
      </c>
      <c r="I19" s="2">
        <v>0</v>
      </c>
      <c r="J19" s="2">
        <f t="shared" si="1"/>
        <v>1160.67</v>
      </c>
      <c r="K19" s="2">
        <v>0</v>
      </c>
      <c r="L19" s="2">
        <v>0</v>
      </c>
      <c r="M19" s="2">
        <v>1</v>
      </c>
      <c r="N19" s="2">
        <f t="shared" si="2"/>
        <v>1160.67</v>
      </c>
    </row>
    <row r="20" spans="1:14" ht="12.75" customHeight="1">
      <c r="A20" s="3" t="s">
        <v>159</v>
      </c>
      <c r="B20" s="2">
        <v>10</v>
      </c>
      <c r="C20" s="3" t="s">
        <v>160</v>
      </c>
      <c r="D20" s="3" t="s">
        <v>161</v>
      </c>
      <c r="E20" s="3" t="s">
        <v>149</v>
      </c>
      <c r="F20" s="4">
        <v>40834</v>
      </c>
      <c r="G20" s="2">
        <v>1072.48</v>
      </c>
      <c r="H20" s="2">
        <v>665.57</v>
      </c>
      <c r="I20" s="2">
        <v>0</v>
      </c>
      <c r="J20" s="2">
        <f t="shared" si="1"/>
        <v>1738.0500000000002</v>
      </c>
      <c r="K20" s="2">
        <v>0</v>
      </c>
      <c r="L20" s="2">
        <v>0</v>
      </c>
      <c r="M20" s="2">
        <v>1</v>
      </c>
      <c r="N20" s="2">
        <f t="shared" si="2"/>
        <v>1738.0500000000002</v>
      </c>
    </row>
    <row r="21" spans="1:14" ht="12.75" customHeight="1">
      <c r="A21" s="3" t="s">
        <v>135</v>
      </c>
      <c r="B21" s="2">
        <v>0</v>
      </c>
      <c r="C21" s="3" t="s">
        <v>147</v>
      </c>
      <c r="D21" s="3" t="s">
        <v>162</v>
      </c>
      <c r="E21" s="3" t="s">
        <v>163</v>
      </c>
      <c r="F21" s="4">
        <v>40766</v>
      </c>
      <c r="G21" s="2">
        <v>732.1</v>
      </c>
      <c r="H21" s="2">
        <v>471.08</v>
      </c>
      <c r="I21" s="2">
        <v>0</v>
      </c>
      <c r="J21" s="2">
        <f t="shared" si="1"/>
        <v>1203.18</v>
      </c>
      <c r="K21" s="2">
        <v>0</v>
      </c>
      <c r="L21" s="2">
        <v>0</v>
      </c>
      <c r="M21" s="2">
        <v>1</v>
      </c>
      <c r="N21" s="2">
        <f t="shared" si="2"/>
        <v>1203.18</v>
      </c>
    </row>
    <row r="22" spans="1:14" ht="12.75" customHeight="1">
      <c r="A22" s="3" t="s">
        <v>135</v>
      </c>
      <c r="B22" s="2">
        <v>16</v>
      </c>
      <c r="C22" s="3" t="s">
        <v>164</v>
      </c>
      <c r="D22" s="3" t="s">
        <v>165</v>
      </c>
      <c r="E22" s="3" t="s">
        <v>166</v>
      </c>
      <c r="F22" s="4">
        <v>40815</v>
      </c>
      <c r="G22" s="2">
        <v>1012.8</v>
      </c>
      <c r="H22" s="2">
        <v>659.91</v>
      </c>
      <c r="I22" s="2">
        <v>502.62</v>
      </c>
      <c r="J22" s="2">
        <f t="shared" si="1"/>
        <v>2175.33</v>
      </c>
      <c r="K22" s="2">
        <v>0</v>
      </c>
      <c r="L22" s="2">
        <v>0</v>
      </c>
      <c r="M22" s="2">
        <v>1</v>
      </c>
      <c r="N22" s="2">
        <f t="shared" si="2"/>
        <v>2175.33</v>
      </c>
    </row>
    <row r="23" spans="1:14" ht="12.75" customHeight="1">
      <c r="A23" s="3" t="s">
        <v>167</v>
      </c>
      <c r="B23" s="2">
        <v>50</v>
      </c>
      <c r="C23" s="3" t="s">
        <v>168</v>
      </c>
      <c r="D23" s="3" t="s">
        <v>169</v>
      </c>
      <c r="E23" s="3" t="s">
        <v>170</v>
      </c>
      <c r="F23" s="4">
        <v>40900</v>
      </c>
      <c r="G23" s="2">
        <v>4568.54</v>
      </c>
      <c r="H23" s="2">
        <v>2963.51</v>
      </c>
      <c r="I23" s="2">
        <v>0</v>
      </c>
      <c r="J23" s="2">
        <f t="shared" si="1"/>
        <v>7532.05</v>
      </c>
      <c r="K23" s="2">
        <v>0</v>
      </c>
      <c r="L23" s="2">
        <v>0</v>
      </c>
      <c r="M23" s="2">
        <v>1</v>
      </c>
      <c r="N23" s="2">
        <f t="shared" si="2"/>
        <v>7532.05</v>
      </c>
    </row>
    <row r="24" spans="1:14" ht="12.75" customHeight="1">
      <c r="A24" s="3" t="s">
        <v>131</v>
      </c>
      <c r="B24" s="2">
        <v>0</v>
      </c>
      <c r="C24" s="3" t="s">
        <v>156</v>
      </c>
      <c r="D24" s="3" t="s">
        <v>171</v>
      </c>
      <c r="E24" s="3" t="s">
        <v>172</v>
      </c>
      <c r="F24" s="4">
        <v>40642</v>
      </c>
      <c r="G24" s="2">
        <v>4524.98</v>
      </c>
      <c r="H24" s="2">
        <v>2840.63</v>
      </c>
      <c r="I24" s="2">
        <v>0</v>
      </c>
      <c r="J24" s="2">
        <f t="shared" si="1"/>
        <v>7365.61</v>
      </c>
      <c r="K24" s="2">
        <v>0</v>
      </c>
      <c r="L24" s="2">
        <v>0</v>
      </c>
      <c r="M24" s="2">
        <v>1</v>
      </c>
      <c r="N24" s="2">
        <f t="shared" si="2"/>
        <v>7365.61</v>
      </c>
    </row>
    <row r="25" spans="1:14" ht="12.75" customHeight="1">
      <c r="A25" s="3" t="s">
        <v>135</v>
      </c>
      <c r="B25" s="2">
        <v>0</v>
      </c>
      <c r="C25" s="3" t="s">
        <v>147</v>
      </c>
      <c r="D25" s="3" t="s">
        <v>173</v>
      </c>
      <c r="E25" s="3" t="s">
        <v>174</v>
      </c>
      <c r="F25" s="4">
        <v>40835</v>
      </c>
      <c r="G25" s="2">
        <v>634.64</v>
      </c>
      <c r="H25" s="2">
        <v>425.99</v>
      </c>
      <c r="I25" s="2">
        <v>0</v>
      </c>
      <c r="J25" s="2">
        <f t="shared" si="1"/>
        <v>1060.63</v>
      </c>
      <c r="K25" s="2">
        <v>0</v>
      </c>
      <c r="L25" s="2">
        <v>0</v>
      </c>
      <c r="M25" s="2">
        <v>1</v>
      </c>
      <c r="N25" s="2">
        <f t="shared" si="2"/>
        <v>1060.63</v>
      </c>
    </row>
    <row r="26" spans="1:14" ht="12.75" customHeight="1">
      <c r="A26" s="3" t="s">
        <v>135</v>
      </c>
      <c r="B26" s="2">
        <v>15</v>
      </c>
      <c r="C26" s="3" t="s">
        <v>175</v>
      </c>
      <c r="D26" s="3" t="s">
        <v>176</v>
      </c>
      <c r="E26" s="3" t="s">
        <v>177</v>
      </c>
      <c r="F26" s="4">
        <v>40661</v>
      </c>
      <c r="G26" s="2">
        <v>554</v>
      </c>
      <c r="H26" s="2">
        <v>780.8</v>
      </c>
      <c r="I26" s="2">
        <v>0</v>
      </c>
      <c r="J26" s="2">
        <f t="shared" si="1"/>
        <v>1334.8</v>
      </c>
      <c r="K26" s="2">
        <v>0</v>
      </c>
      <c r="L26" s="2">
        <v>0</v>
      </c>
      <c r="M26" s="2">
        <v>1</v>
      </c>
      <c r="N26" s="2">
        <f t="shared" si="2"/>
        <v>1334.8</v>
      </c>
    </row>
    <row r="27" spans="1:14" ht="12.75" customHeight="1">
      <c r="A27" s="3" t="s">
        <v>135</v>
      </c>
      <c r="B27" s="2">
        <v>40</v>
      </c>
      <c r="C27" s="3" t="s">
        <v>178</v>
      </c>
      <c r="D27" s="3" t="s">
        <v>176</v>
      </c>
      <c r="E27" s="3" t="s">
        <v>177</v>
      </c>
      <c r="F27" s="4">
        <v>40661</v>
      </c>
      <c r="G27" s="2">
        <v>1477.33</v>
      </c>
      <c r="H27" s="2">
        <v>2082.1</v>
      </c>
      <c r="I27" s="2">
        <v>0</v>
      </c>
      <c r="J27" s="2">
        <f t="shared" si="1"/>
        <v>3559.43</v>
      </c>
      <c r="K27" s="2">
        <v>0</v>
      </c>
      <c r="L27" s="2">
        <v>0</v>
      </c>
      <c r="M27" s="2">
        <v>1</v>
      </c>
      <c r="N27" s="2">
        <f t="shared" si="2"/>
        <v>3559.43</v>
      </c>
    </row>
    <row r="28" spans="1:14" ht="12.75" customHeight="1">
      <c r="A28" s="3" t="s">
        <v>131</v>
      </c>
      <c r="B28" s="2">
        <v>0</v>
      </c>
      <c r="C28" s="3" t="s">
        <v>132</v>
      </c>
      <c r="D28" s="3" t="s">
        <v>179</v>
      </c>
      <c r="E28" s="3" t="s">
        <v>180</v>
      </c>
      <c r="F28" s="4">
        <v>40595</v>
      </c>
      <c r="G28" s="2">
        <v>1439.47</v>
      </c>
      <c r="H28" s="2">
        <v>951.68</v>
      </c>
      <c r="I28" s="2">
        <v>0</v>
      </c>
      <c r="J28" s="2">
        <f t="shared" si="1"/>
        <v>2391.15</v>
      </c>
      <c r="K28" s="2">
        <v>0</v>
      </c>
      <c r="L28" s="2">
        <v>0</v>
      </c>
      <c r="M28" s="2">
        <v>1</v>
      </c>
      <c r="N28" s="2">
        <f t="shared" si="2"/>
        <v>2391.15</v>
      </c>
    </row>
    <row r="29" spans="1:14" ht="12.75" customHeight="1">
      <c r="A29" s="3" t="s">
        <v>135</v>
      </c>
      <c r="B29" s="2">
        <v>0</v>
      </c>
      <c r="C29" s="3" t="s">
        <v>144</v>
      </c>
      <c r="D29" s="3" t="s">
        <v>181</v>
      </c>
      <c r="E29" s="3" t="s">
        <v>182</v>
      </c>
      <c r="F29" s="4">
        <v>40890</v>
      </c>
      <c r="G29" s="2">
        <v>1668.68</v>
      </c>
      <c r="H29" s="2">
        <v>991.04</v>
      </c>
      <c r="I29" s="2">
        <v>0</v>
      </c>
      <c r="J29" s="2">
        <f t="shared" si="1"/>
        <v>2659.7200000000003</v>
      </c>
      <c r="K29" s="2">
        <v>0</v>
      </c>
      <c r="L29" s="2">
        <v>0</v>
      </c>
      <c r="M29" s="2">
        <v>1</v>
      </c>
      <c r="N29" s="2">
        <f t="shared" si="2"/>
        <v>2659.7200000000003</v>
      </c>
    </row>
    <row r="30" spans="1:14" ht="12.75" customHeight="1">
      <c r="A30" s="3" t="s">
        <v>135</v>
      </c>
      <c r="B30" s="2">
        <v>9</v>
      </c>
      <c r="C30" s="3" t="s">
        <v>183</v>
      </c>
      <c r="D30" s="3" t="s">
        <v>184</v>
      </c>
      <c r="E30" s="3" t="s">
        <v>185</v>
      </c>
      <c r="F30" s="4">
        <v>40579</v>
      </c>
      <c r="G30" s="2">
        <v>999.17</v>
      </c>
      <c r="H30" s="2">
        <v>668.29</v>
      </c>
      <c r="I30" s="2">
        <v>0</v>
      </c>
      <c r="J30" s="2">
        <f t="shared" si="1"/>
        <v>1667.46</v>
      </c>
      <c r="K30" s="2">
        <v>0</v>
      </c>
      <c r="L30" s="2">
        <v>0</v>
      </c>
      <c r="M30" s="2">
        <v>1</v>
      </c>
      <c r="N30" s="2">
        <f t="shared" si="2"/>
        <v>1667.46</v>
      </c>
    </row>
    <row r="31" spans="1:14" ht="12.75" customHeight="1">
      <c r="A31" s="3" t="s">
        <v>135</v>
      </c>
      <c r="B31" s="2">
        <v>51</v>
      </c>
      <c r="C31" s="3" t="s">
        <v>186</v>
      </c>
      <c r="D31" s="3" t="s">
        <v>187</v>
      </c>
      <c r="E31" s="3" t="s">
        <v>188</v>
      </c>
      <c r="F31" s="4">
        <v>40889</v>
      </c>
      <c r="G31" s="2">
        <v>887.63</v>
      </c>
      <c r="H31" s="2">
        <v>691.1</v>
      </c>
      <c r="I31" s="2">
        <v>213.43</v>
      </c>
      <c r="J31" s="2">
        <f t="shared" si="1"/>
        <v>1792.16</v>
      </c>
      <c r="K31" s="2">
        <v>0</v>
      </c>
      <c r="L31" s="2">
        <v>0</v>
      </c>
      <c r="M31" s="2">
        <v>1</v>
      </c>
      <c r="N31" s="2">
        <f t="shared" si="2"/>
        <v>1792.16</v>
      </c>
    </row>
    <row r="32" spans="1:14" ht="12.75" customHeight="1">
      <c r="A32" s="3" t="s">
        <v>135</v>
      </c>
      <c r="B32" s="2">
        <v>225</v>
      </c>
      <c r="C32" s="3" t="s">
        <v>189</v>
      </c>
      <c r="D32" s="3" t="s">
        <v>187</v>
      </c>
      <c r="E32" s="3" t="s">
        <v>188</v>
      </c>
      <c r="F32" s="4">
        <v>40889</v>
      </c>
      <c r="G32" s="2">
        <v>3916.07</v>
      </c>
      <c r="H32" s="2">
        <v>3049.01</v>
      </c>
      <c r="I32" s="2">
        <v>941.63</v>
      </c>
      <c r="J32" s="2">
        <f t="shared" si="1"/>
        <v>7906.71</v>
      </c>
      <c r="K32" s="2">
        <v>0</v>
      </c>
      <c r="L32" s="2">
        <v>0</v>
      </c>
      <c r="M32" s="2">
        <v>1</v>
      </c>
      <c r="N32" s="2">
        <f t="shared" si="2"/>
        <v>7906.71</v>
      </c>
    </row>
    <row r="33" spans="1:14" ht="12.75" customHeight="1">
      <c r="A33" s="3" t="s">
        <v>131</v>
      </c>
      <c r="B33" s="2">
        <v>0</v>
      </c>
      <c r="C33" s="3" t="s">
        <v>190</v>
      </c>
      <c r="D33" s="3" t="s">
        <v>191</v>
      </c>
      <c r="E33" s="3" t="s">
        <v>192</v>
      </c>
      <c r="F33" s="4">
        <v>40869</v>
      </c>
      <c r="G33" s="2">
        <v>1446.44</v>
      </c>
      <c r="H33" s="2">
        <v>813.97</v>
      </c>
      <c r="I33" s="2">
        <v>0</v>
      </c>
      <c r="J33" s="2">
        <f t="shared" si="1"/>
        <v>2260.41</v>
      </c>
      <c r="K33" s="2">
        <v>0</v>
      </c>
      <c r="L33" s="2">
        <v>0</v>
      </c>
      <c r="M33" s="2">
        <v>1</v>
      </c>
      <c r="N33" s="2">
        <f t="shared" si="2"/>
        <v>2260.41</v>
      </c>
    </row>
    <row r="34" spans="1:14" ht="12.75" customHeight="1">
      <c r="A34" s="3" t="s">
        <v>135</v>
      </c>
      <c r="B34" s="2">
        <v>168</v>
      </c>
      <c r="C34" s="3" t="s">
        <v>193</v>
      </c>
      <c r="D34" s="3" t="s">
        <v>194</v>
      </c>
      <c r="E34" s="3" t="s">
        <v>195</v>
      </c>
      <c r="F34" s="4">
        <v>40633</v>
      </c>
      <c r="G34" s="2">
        <v>3496.05</v>
      </c>
      <c r="H34" s="2">
        <v>3023.07</v>
      </c>
      <c r="I34" s="2">
        <v>171.59</v>
      </c>
      <c r="J34" s="2">
        <f t="shared" si="1"/>
        <v>6690.710000000001</v>
      </c>
      <c r="K34" s="2">
        <v>0</v>
      </c>
      <c r="L34" s="2">
        <v>0</v>
      </c>
      <c r="M34" s="2">
        <v>1</v>
      </c>
      <c r="N34" s="2">
        <f t="shared" si="2"/>
        <v>6690.710000000001</v>
      </c>
    </row>
    <row r="35" spans="1:14" ht="12.75" customHeight="1">
      <c r="A35" s="3" t="s">
        <v>135</v>
      </c>
      <c r="B35" s="2">
        <v>624</v>
      </c>
      <c r="C35" s="3" t="s">
        <v>196</v>
      </c>
      <c r="D35" s="3" t="s">
        <v>194</v>
      </c>
      <c r="E35" s="3" t="s">
        <v>195</v>
      </c>
      <c r="F35" s="4">
        <v>40633</v>
      </c>
      <c r="G35" s="2">
        <v>12985.35</v>
      </c>
      <c r="H35" s="2">
        <v>11228.57</v>
      </c>
      <c r="I35" s="2">
        <v>637.33</v>
      </c>
      <c r="J35" s="2">
        <f t="shared" si="1"/>
        <v>24851.25</v>
      </c>
      <c r="K35" s="2">
        <v>0</v>
      </c>
      <c r="L35" s="2">
        <v>0</v>
      </c>
      <c r="M35" s="2">
        <v>1</v>
      </c>
      <c r="N35" s="2">
        <f t="shared" si="2"/>
        <v>24851.25</v>
      </c>
    </row>
    <row r="36" spans="1:14" ht="12.75" customHeight="1">
      <c r="A36" s="3" t="s">
        <v>135</v>
      </c>
      <c r="B36" s="2">
        <v>731</v>
      </c>
      <c r="C36" s="3" t="s">
        <v>197</v>
      </c>
      <c r="D36" s="3" t="s">
        <v>194</v>
      </c>
      <c r="E36" s="3" t="s">
        <v>195</v>
      </c>
      <c r="F36" s="4">
        <v>40633</v>
      </c>
      <c r="G36" s="2">
        <v>15212</v>
      </c>
      <c r="H36" s="2">
        <v>13153.98</v>
      </c>
      <c r="I36" s="2">
        <v>746.61</v>
      </c>
      <c r="J36" s="2">
        <f t="shared" si="1"/>
        <v>29112.59</v>
      </c>
      <c r="K36" s="2">
        <v>0</v>
      </c>
      <c r="L36" s="2">
        <v>0</v>
      </c>
      <c r="M36" s="2">
        <v>1</v>
      </c>
      <c r="N36" s="2">
        <f t="shared" si="2"/>
        <v>29112.59</v>
      </c>
    </row>
    <row r="37" spans="1:14" ht="12.75" customHeight="1">
      <c r="A37" s="3" t="s">
        <v>131</v>
      </c>
      <c r="B37" s="2">
        <v>0</v>
      </c>
      <c r="C37" s="3" t="s">
        <v>132</v>
      </c>
      <c r="D37" s="3" t="s">
        <v>198</v>
      </c>
      <c r="E37" s="3" t="s">
        <v>199</v>
      </c>
      <c r="F37" s="4">
        <v>40712</v>
      </c>
      <c r="G37" s="2">
        <v>810.5</v>
      </c>
      <c r="H37" s="2">
        <v>478.5</v>
      </c>
      <c r="I37" s="2">
        <v>0</v>
      </c>
      <c r="J37" s="2">
        <f t="shared" si="1"/>
        <v>1289</v>
      </c>
      <c r="K37" s="2">
        <v>0</v>
      </c>
      <c r="L37" s="2">
        <v>0</v>
      </c>
      <c r="M37" s="2">
        <v>1</v>
      </c>
      <c r="N37" s="2">
        <f t="shared" si="2"/>
        <v>1289</v>
      </c>
    </row>
    <row r="38" spans="1:14" ht="12.75" customHeight="1">
      <c r="A38" s="3" t="s">
        <v>135</v>
      </c>
      <c r="B38" s="2">
        <v>136</v>
      </c>
      <c r="C38" s="3" t="s">
        <v>200</v>
      </c>
      <c r="D38" s="3" t="s">
        <v>201</v>
      </c>
      <c r="E38" s="3" t="s">
        <v>202</v>
      </c>
      <c r="F38" s="4">
        <v>40676</v>
      </c>
      <c r="G38" s="2">
        <v>1820.78</v>
      </c>
      <c r="H38" s="2">
        <v>932.79</v>
      </c>
      <c r="I38" s="2">
        <v>183.93</v>
      </c>
      <c r="J38" s="2">
        <f t="shared" si="1"/>
        <v>2937.4999999999995</v>
      </c>
      <c r="K38" s="2">
        <v>0</v>
      </c>
      <c r="L38" s="2">
        <v>0</v>
      </c>
      <c r="M38" s="2">
        <v>1</v>
      </c>
      <c r="N38" s="2">
        <f t="shared" si="2"/>
        <v>2937.4999999999995</v>
      </c>
    </row>
    <row r="39" spans="1:14" ht="12.75" customHeight="1">
      <c r="A39" s="3" t="s">
        <v>135</v>
      </c>
      <c r="B39" s="2">
        <v>1271</v>
      </c>
      <c r="C39" s="3" t="s">
        <v>203</v>
      </c>
      <c r="D39" s="3" t="s">
        <v>201</v>
      </c>
      <c r="E39" s="3" t="s">
        <v>202</v>
      </c>
      <c r="F39" s="4">
        <v>40676</v>
      </c>
      <c r="G39" s="2">
        <v>17016.31</v>
      </c>
      <c r="H39" s="2">
        <v>8717.52</v>
      </c>
      <c r="I39" s="2">
        <v>1718.98</v>
      </c>
      <c r="J39" s="2">
        <f t="shared" si="1"/>
        <v>27452.81</v>
      </c>
      <c r="K39" s="2">
        <v>0</v>
      </c>
      <c r="L39" s="2">
        <v>0</v>
      </c>
      <c r="M39" s="2">
        <v>1</v>
      </c>
      <c r="N39" s="2">
        <f t="shared" si="2"/>
        <v>27452.81</v>
      </c>
    </row>
    <row r="40" spans="1:14" ht="12.75" customHeight="1">
      <c r="A40" s="3" t="s">
        <v>135</v>
      </c>
      <c r="B40" s="2">
        <v>0</v>
      </c>
      <c r="C40" s="3" t="s">
        <v>147</v>
      </c>
      <c r="D40" s="3" t="s">
        <v>204</v>
      </c>
      <c r="E40" s="3" t="s">
        <v>205</v>
      </c>
      <c r="F40" s="4">
        <v>40710</v>
      </c>
      <c r="G40" s="2">
        <v>596.49</v>
      </c>
      <c r="H40" s="2">
        <v>409.16</v>
      </c>
      <c r="I40" s="2">
        <v>0</v>
      </c>
      <c r="J40" s="2">
        <f t="shared" si="1"/>
        <v>1005.6500000000001</v>
      </c>
      <c r="K40" s="2">
        <v>0</v>
      </c>
      <c r="L40" s="2">
        <v>0</v>
      </c>
      <c r="M40" s="2">
        <v>1</v>
      </c>
      <c r="N40" s="2">
        <f t="shared" si="2"/>
        <v>1005.6500000000001</v>
      </c>
    </row>
    <row r="41" spans="1:14" ht="12.75" customHeight="1">
      <c r="A41" s="3" t="s">
        <v>135</v>
      </c>
      <c r="B41" s="2">
        <v>80</v>
      </c>
      <c r="C41" s="3" t="s">
        <v>206</v>
      </c>
      <c r="D41" s="3" t="s">
        <v>207</v>
      </c>
      <c r="E41" s="3" t="s">
        <v>208</v>
      </c>
      <c r="F41" s="4">
        <v>40883</v>
      </c>
      <c r="G41" s="2">
        <v>2095.79</v>
      </c>
      <c r="H41" s="2">
        <v>1297.48</v>
      </c>
      <c r="I41" s="2">
        <v>0</v>
      </c>
      <c r="J41" s="2">
        <f t="shared" si="1"/>
        <v>3393.27</v>
      </c>
      <c r="K41" s="2">
        <v>0</v>
      </c>
      <c r="L41" s="2">
        <v>0</v>
      </c>
      <c r="M41" s="2">
        <v>1</v>
      </c>
      <c r="N41" s="2">
        <f t="shared" si="2"/>
        <v>3393.27</v>
      </c>
    </row>
    <row r="42" spans="1:14" ht="12.75" customHeight="1">
      <c r="A42" s="3" t="s">
        <v>135</v>
      </c>
      <c r="B42" s="2">
        <v>0</v>
      </c>
      <c r="C42" s="3" t="s">
        <v>147</v>
      </c>
      <c r="D42" s="3" t="s">
        <v>209</v>
      </c>
      <c r="E42" s="3" t="s">
        <v>210</v>
      </c>
      <c r="F42" s="4">
        <v>40603</v>
      </c>
      <c r="G42" s="2">
        <v>525.33</v>
      </c>
      <c r="H42" s="2">
        <v>337.64</v>
      </c>
      <c r="I42" s="2">
        <v>0</v>
      </c>
      <c r="J42" s="2">
        <f t="shared" si="1"/>
        <v>862.97</v>
      </c>
      <c r="K42" s="2">
        <v>0</v>
      </c>
      <c r="L42" s="2">
        <v>0</v>
      </c>
      <c r="M42" s="2">
        <v>1</v>
      </c>
      <c r="N42" s="2">
        <f t="shared" si="2"/>
        <v>862.97</v>
      </c>
    </row>
    <row r="43" spans="1:14" ht="12.75" customHeight="1">
      <c r="A43" s="3" t="s">
        <v>167</v>
      </c>
      <c r="B43" s="2">
        <v>20</v>
      </c>
      <c r="C43" s="3" t="s">
        <v>211</v>
      </c>
      <c r="D43" s="3" t="s">
        <v>212</v>
      </c>
      <c r="E43" s="3" t="s">
        <v>180</v>
      </c>
      <c r="F43" s="4">
        <v>40900</v>
      </c>
      <c r="G43" s="2">
        <v>3540.6</v>
      </c>
      <c r="H43" s="2">
        <v>2087.03</v>
      </c>
      <c r="I43" s="2">
        <v>0</v>
      </c>
      <c r="J43" s="2">
        <f t="shared" si="1"/>
        <v>5627.63</v>
      </c>
      <c r="K43" s="2">
        <v>0</v>
      </c>
      <c r="L43" s="2">
        <v>0</v>
      </c>
      <c r="M43" s="2">
        <v>1</v>
      </c>
      <c r="N43" s="2">
        <f t="shared" si="2"/>
        <v>5627.63</v>
      </c>
    </row>
    <row r="44" spans="1:14" ht="12.75" customHeight="1">
      <c r="A44" s="3" t="s">
        <v>135</v>
      </c>
      <c r="B44" s="2">
        <v>25</v>
      </c>
      <c r="C44" s="3" t="s">
        <v>213</v>
      </c>
      <c r="D44" s="3" t="s">
        <v>214</v>
      </c>
      <c r="E44" s="3" t="s">
        <v>215</v>
      </c>
      <c r="F44" s="4">
        <v>40807</v>
      </c>
      <c r="G44" s="2">
        <v>4557.95</v>
      </c>
      <c r="H44" s="2">
        <v>2637.5</v>
      </c>
      <c r="I44" s="2">
        <v>0</v>
      </c>
      <c r="J44" s="2">
        <f t="shared" si="1"/>
        <v>7195.45</v>
      </c>
      <c r="K44" s="2">
        <v>0</v>
      </c>
      <c r="L44" s="2">
        <v>0</v>
      </c>
      <c r="M44" s="2">
        <v>1</v>
      </c>
      <c r="N44" s="2">
        <f t="shared" si="2"/>
        <v>7195.45</v>
      </c>
    </row>
    <row r="45" spans="1:14" ht="12.75" customHeight="1">
      <c r="A45" s="3" t="s">
        <v>135</v>
      </c>
      <c r="B45" s="2">
        <v>88</v>
      </c>
      <c r="C45" s="3" t="s">
        <v>216</v>
      </c>
      <c r="D45" s="3" t="s">
        <v>217</v>
      </c>
      <c r="E45" s="3" t="s">
        <v>218</v>
      </c>
      <c r="F45" s="4">
        <v>40616</v>
      </c>
      <c r="G45" s="2">
        <v>1932.57</v>
      </c>
      <c r="H45" s="2">
        <v>951.94</v>
      </c>
      <c r="I45" s="2">
        <v>0</v>
      </c>
      <c r="J45" s="2">
        <f t="shared" si="1"/>
        <v>2884.51</v>
      </c>
      <c r="K45" s="2">
        <v>0</v>
      </c>
      <c r="L45" s="2">
        <v>0</v>
      </c>
      <c r="M45" s="2">
        <v>1</v>
      </c>
      <c r="N45" s="2">
        <f t="shared" si="2"/>
        <v>2884.51</v>
      </c>
    </row>
    <row r="46" spans="1:14" ht="12.75" customHeight="1">
      <c r="A46" s="3" t="s">
        <v>135</v>
      </c>
      <c r="B46" s="2">
        <v>3</v>
      </c>
      <c r="C46" s="3" t="s">
        <v>219</v>
      </c>
      <c r="D46" s="3" t="s">
        <v>220</v>
      </c>
      <c r="E46" s="3" t="s">
        <v>221</v>
      </c>
      <c r="F46" s="4">
        <v>40714</v>
      </c>
      <c r="G46" s="2">
        <v>533.04</v>
      </c>
      <c r="H46" s="2">
        <v>321.03</v>
      </c>
      <c r="I46" s="2">
        <v>0</v>
      </c>
      <c r="J46" s="2">
        <f t="shared" si="1"/>
        <v>854.0699999999999</v>
      </c>
      <c r="K46" s="2">
        <v>0</v>
      </c>
      <c r="L46" s="2">
        <v>0</v>
      </c>
      <c r="M46" s="2">
        <v>1</v>
      </c>
      <c r="N46" s="2">
        <f t="shared" si="2"/>
        <v>854.0699999999999</v>
      </c>
    </row>
    <row r="47" spans="1:14" ht="12.75" customHeight="1">
      <c r="A47" s="3" t="s">
        <v>167</v>
      </c>
      <c r="B47" s="2">
        <v>1</v>
      </c>
      <c r="C47" s="3" t="s">
        <v>222</v>
      </c>
      <c r="D47" s="3" t="s">
        <v>223</v>
      </c>
      <c r="E47" s="3" t="s">
        <v>224</v>
      </c>
      <c r="F47" s="4">
        <v>40567</v>
      </c>
      <c r="G47" s="2">
        <v>1283.22</v>
      </c>
      <c r="H47" s="2">
        <v>771.69</v>
      </c>
      <c r="I47" s="2">
        <v>0</v>
      </c>
      <c r="J47" s="2">
        <f t="shared" si="1"/>
        <v>2054.91</v>
      </c>
      <c r="K47" s="2">
        <v>0</v>
      </c>
      <c r="L47" s="2">
        <v>0</v>
      </c>
      <c r="M47" s="2">
        <v>1</v>
      </c>
      <c r="N47" s="2">
        <f t="shared" si="2"/>
        <v>2054.91</v>
      </c>
    </row>
    <row r="48" spans="1:14" ht="12.75" customHeight="1">
      <c r="A48" s="3" t="s">
        <v>135</v>
      </c>
      <c r="B48" s="2">
        <v>0</v>
      </c>
      <c r="C48" s="3" t="s">
        <v>147</v>
      </c>
      <c r="D48" s="3" t="s">
        <v>225</v>
      </c>
      <c r="E48" s="3" t="s">
        <v>226</v>
      </c>
      <c r="F48" s="4">
        <v>40898</v>
      </c>
      <c r="G48" s="2">
        <v>823.84</v>
      </c>
      <c r="H48" s="2">
        <v>490.53</v>
      </c>
      <c r="I48" s="2">
        <v>0</v>
      </c>
      <c r="J48" s="2">
        <f t="shared" si="1"/>
        <v>1314.37</v>
      </c>
      <c r="K48" s="2">
        <v>0</v>
      </c>
      <c r="L48" s="2">
        <v>0</v>
      </c>
      <c r="M48" s="2">
        <v>1</v>
      </c>
      <c r="N48" s="2">
        <f t="shared" si="2"/>
        <v>1314.37</v>
      </c>
    </row>
    <row r="49" spans="1:14" ht="12.75" customHeight="1">
      <c r="A49" s="3" t="s">
        <v>135</v>
      </c>
      <c r="B49" s="2">
        <v>111</v>
      </c>
      <c r="C49" s="3" t="s">
        <v>227</v>
      </c>
      <c r="D49" s="3" t="s">
        <v>228</v>
      </c>
      <c r="E49" s="3" t="s">
        <v>229</v>
      </c>
      <c r="F49" s="4">
        <v>40644</v>
      </c>
      <c r="G49" s="2">
        <v>1444.18</v>
      </c>
      <c r="H49" s="2">
        <v>1278.28</v>
      </c>
      <c r="I49" s="2">
        <v>523.55</v>
      </c>
      <c r="J49" s="2">
        <f t="shared" si="1"/>
        <v>3246.01</v>
      </c>
      <c r="K49" s="2">
        <v>0</v>
      </c>
      <c r="L49" s="2">
        <v>0</v>
      </c>
      <c r="M49" s="2">
        <v>1</v>
      </c>
      <c r="N49" s="2">
        <f t="shared" si="2"/>
        <v>3246.01</v>
      </c>
    </row>
    <row r="50" spans="1:14" ht="12.75" customHeight="1">
      <c r="A50" s="3" t="s">
        <v>135</v>
      </c>
      <c r="B50" s="2">
        <v>0</v>
      </c>
      <c r="C50" s="3" t="s">
        <v>144</v>
      </c>
      <c r="D50" s="3" t="s">
        <v>230</v>
      </c>
      <c r="E50" s="3" t="s">
        <v>231</v>
      </c>
      <c r="F50" s="4">
        <v>40633</v>
      </c>
      <c r="G50" s="2">
        <v>3.45</v>
      </c>
      <c r="H50" s="2">
        <v>63.41</v>
      </c>
      <c r="I50" s="2">
        <v>0</v>
      </c>
      <c r="J50" s="2">
        <f t="shared" si="1"/>
        <v>66.86</v>
      </c>
      <c r="K50" s="2">
        <v>0</v>
      </c>
      <c r="L50" s="2">
        <v>0</v>
      </c>
      <c r="M50" s="2">
        <v>1</v>
      </c>
      <c r="N50" s="2">
        <f t="shared" si="2"/>
        <v>66.86</v>
      </c>
    </row>
    <row r="51" spans="1:14" ht="12.75" customHeight="1">
      <c r="A51" s="3" t="s">
        <v>135</v>
      </c>
      <c r="B51" s="2">
        <v>907</v>
      </c>
      <c r="C51" s="3" t="s">
        <v>232</v>
      </c>
      <c r="D51" s="3" t="s">
        <v>233</v>
      </c>
      <c r="E51" s="3" t="s">
        <v>234</v>
      </c>
      <c r="F51" s="4">
        <v>40715</v>
      </c>
      <c r="G51" s="2">
        <v>12657.2</v>
      </c>
      <c r="H51" s="2">
        <v>6720.51</v>
      </c>
      <c r="I51" s="2">
        <v>1545.14</v>
      </c>
      <c r="J51" s="2">
        <f t="shared" si="1"/>
        <v>20922.85</v>
      </c>
      <c r="K51" s="2">
        <v>0</v>
      </c>
      <c r="L51" s="2">
        <v>0</v>
      </c>
      <c r="M51" s="2">
        <v>1</v>
      </c>
      <c r="N51" s="2">
        <f t="shared" si="2"/>
        <v>20922.85</v>
      </c>
    </row>
    <row r="52" spans="1:14" ht="12.75" customHeight="1">
      <c r="A52" s="3" t="s">
        <v>135</v>
      </c>
      <c r="B52" s="2">
        <v>710</v>
      </c>
      <c r="C52" s="3" t="s">
        <v>235</v>
      </c>
      <c r="D52" s="3" t="s">
        <v>236</v>
      </c>
      <c r="E52" s="3" t="s">
        <v>237</v>
      </c>
      <c r="F52" s="4">
        <v>40700</v>
      </c>
      <c r="G52" s="2">
        <v>11068.52</v>
      </c>
      <c r="H52" s="2">
        <v>6217.77</v>
      </c>
      <c r="I52" s="2">
        <v>1465.64</v>
      </c>
      <c r="J52" s="2">
        <f t="shared" si="1"/>
        <v>18751.93</v>
      </c>
      <c r="K52" s="2">
        <v>0</v>
      </c>
      <c r="L52" s="2">
        <v>0</v>
      </c>
      <c r="M52" s="2">
        <v>1</v>
      </c>
      <c r="N52" s="2">
        <f t="shared" si="2"/>
        <v>18751.93</v>
      </c>
    </row>
    <row r="53" spans="1:14" ht="12.75" customHeight="1">
      <c r="A53" s="3" t="s">
        <v>135</v>
      </c>
      <c r="B53" s="2">
        <v>3</v>
      </c>
      <c r="C53" s="3" t="s">
        <v>238</v>
      </c>
      <c r="D53" s="3" t="s">
        <v>239</v>
      </c>
      <c r="E53" s="3" t="s">
        <v>221</v>
      </c>
      <c r="F53" s="4">
        <v>40884</v>
      </c>
      <c r="G53" s="2">
        <v>4522.2</v>
      </c>
      <c r="H53" s="2">
        <v>3217.81</v>
      </c>
      <c r="I53" s="2">
        <v>0</v>
      </c>
      <c r="J53" s="2">
        <f t="shared" si="1"/>
        <v>7740.01</v>
      </c>
      <c r="K53" s="2">
        <v>0</v>
      </c>
      <c r="L53" s="2">
        <v>0</v>
      </c>
      <c r="M53" s="2">
        <v>1</v>
      </c>
      <c r="N53" s="2">
        <f t="shared" si="2"/>
        <v>7740.01</v>
      </c>
    </row>
    <row r="54" spans="1:14" ht="12.75" customHeight="1">
      <c r="A54" s="3" t="s">
        <v>131</v>
      </c>
      <c r="B54" s="2">
        <v>0</v>
      </c>
      <c r="C54" s="3" t="s">
        <v>240</v>
      </c>
      <c r="D54" s="3" t="s">
        <v>241</v>
      </c>
      <c r="E54" s="3" t="s">
        <v>242</v>
      </c>
      <c r="F54" s="4">
        <v>40898</v>
      </c>
      <c r="G54" s="2">
        <v>4954.9</v>
      </c>
      <c r="H54" s="2">
        <v>3218.5</v>
      </c>
      <c r="I54" s="2">
        <v>0</v>
      </c>
      <c r="J54" s="2">
        <f t="shared" si="1"/>
        <v>8173.4</v>
      </c>
      <c r="K54" s="2">
        <v>0</v>
      </c>
      <c r="L54" s="2">
        <v>0</v>
      </c>
      <c r="M54" s="2">
        <v>1</v>
      </c>
      <c r="N54" s="2">
        <f t="shared" si="2"/>
        <v>8173.4</v>
      </c>
    </row>
    <row r="55" spans="1:14" ht="12.75" customHeight="1">
      <c r="A55" s="3" t="s">
        <v>135</v>
      </c>
      <c r="B55" s="2">
        <v>30</v>
      </c>
      <c r="C55" s="3" t="s">
        <v>243</v>
      </c>
      <c r="D55" s="3" t="s">
        <v>244</v>
      </c>
      <c r="E55" s="3" t="s">
        <v>245</v>
      </c>
      <c r="F55" s="4">
        <v>40632</v>
      </c>
      <c r="G55" s="2">
        <v>466.3</v>
      </c>
      <c r="H55" s="2">
        <v>577.4</v>
      </c>
      <c r="I55" s="2">
        <v>0</v>
      </c>
      <c r="J55" s="2">
        <f t="shared" si="1"/>
        <v>1043.7</v>
      </c>
      <c r="K55" s="2">
        <v>0</v>
      </c>
      <c r="L55" s="2">
        <v>0</v>
      </c>
      <c r="M55" s="2">
        <v>1</v>
      </c>
      <c r="N55" s="2">
        <f t="shared" si="2"/>
        <v>1043.7</v>
      </c>
    </row>
    <row r="56" spans="1:14" ht="12.75" customHeight="1">
      <c r="A56" s="3" t="s">
        <v>135</v>
      </c>
      <c r="B56" s="2">
        <v>106</v>
      </c>
      <c r="C56" s="3" t="s">
        <v>246</v>
      </c>
      <c r="D56" s="3" t="s">
        <v>247</v>
      </c>
      <c r="E56" s="3" t="s">
        <v>248</v>
      </c>
      <c r="F56" s="4">
        <v>40620</v>
      </c>
      <c r="G56" s="2">
        <v>1819.78</v>
      </c>
      <c r="H56" s="2">
        <v>496.42</v>
      </c>
      <c r="I56" s="2">
        <v>0</v>
      </c>
      <c r="J56" s="2">
        <f t="shared" si="1"/>
        <v>2316.2</v>
      </c>
      <c r="K56" s="2">
        <v>0</v>
      </c>
      <c r="L56" s="2">
        <v>0</v>
      </c>
      <c r="M56" s="2">
        <v>1</v>
      </c>
      <c r="N56" s="2">
        <f t="shared" si="2"/>
        <v>2316.2</v>
      </c>
    </row>
    <row r="57" spans="1:14" ht="12.75" customHeight="1">
      <c r="A57" s="3" t="s">
        <v>135</v>
      </c>
      <c r="B57" s="2">
        <v>2935</v>
      </c>
      <c r="C57" s="3" t="s">
        <v>249</v>
      </c>
      <c r="D57" s="3" t="s">
        <v>247</v>
      </c>
      <c r="E57" s="3" t="s">
        <v>248</v>
      </c>
      <c r="F57" s="4">
        <v>40620</v>
      </c>
      <c r="G57" s="2">
        <v>50387.33</v>
      </c>
      <c r="H57" s="2">
        <v>13745.22</v>
      </c>
      <c r="I57" s="2">
        <v>0</v>
      </c>
      <c r="J57" s="2">
        <f t="shared" si="1"/>
        <v>64132.55</v>
      </c>
      <c r="K57" s="2">
        <v>0</v>
      </c>
      <c r="L57" s="2">
        <v>0</v>
      </c>
      <c r="M57" s="2">
        <v>1</v>
      </c>
      <c r="N57" s="2">
        <f t="shared" si="2"/>
        <v>64132.55</v>
      </c>
    </row>
    <row r="58" spans="1:14" ht="12.75" customHeight="1">
      <c r="A58" s="3" t="s">
        <v>159</v>
      </c>
      <c r="B58" s="2">
        <v>12</v>
      </c>
      <c r="C58" s="3" t="s">
        <v>250</v>
      </c>
      <c r="D58" s="3" t="s">
        <v>251</v>
      </c>
      <c r="E58" s="3" t="s">
        <v>252</v>
      </c>
      <c r="F58" s="4">
        <v>40834</v>
      </c>
      <c r="G58" s="2">
        <v>491.26</v>
      </c>
      <c r="H58" s="2">
        <v>317.09</v>
      </c>
      <c r="I58" s="2">
        <v>0</v>
      </c>
      <c r="J58" s="2">
        <f t="shared" si="1"/>
        <v>808.3499999999999</v>
      </c>
      <c r="K58" s="2">
        <v>0</v>
      </c>
      <c r="L58" s="2">
        <v>0</v>
      </c>
      <c r="M58" s="2">
        <v>1</v>
      </c>
      <c r="N58" s="2">
        <f t="shared" si="2"/>
        <v>808.3499999999999</v>
      </c>
    </row>
    <row r="59" spans="1:14" ht="12.75" customHeight="1">
      <c r="A59" s="3" t="s">
        <v>135</v>
      </c>
      <c r="B59" s="2">
        <v>0</v>
      </c>
      <c r="C59" s="3" t="s">
        <v>147</v>
      </c>
      <c r="D59" s="3" t="s">
        <v>253</v>
      </c>
      <c r="E59" s="3" t="s">
        <v>254</v>
      </c>
      <c r="F59" s="4">
        <v>40576</v>
      </c>
      <c r="G59" s="2">
        <v>426.19</v>
      </c>
      <c r="H59" s="2">
        <v>250.4</v>
      </c>
      <c r="I59" s="2">
        <v>0</v>
      </c>
      <c r="J59" s="2">
        <f t="shared" si="1"/>
        <v>676.59</v>
      </c>
      <c r="K59" s="2">
        <v>0</v>
      </c>
      <c r="L59" s="2">
        <v>0</v>
      </c>
      <c r="M59" s="2">
        <v>1</v>
      </c>
      <c r="N59" s="2">
        <f t="shared" si="2"/>
        <v>676.59</v>
      </c>
    </row>
    <row r="60" spans="1:14" ht="12.75" customHeight="1">
      <c r="A60" s="3" t="s">
        <v>131</v>
      </c>
      <c r="B60" s="2">
        <v>0</v>
      </c>
      <c r="C60" s="3" t="s">
        <v>132</v>
      </c>
      <c r="D60" s="3" t="s">
        <v>255</v>
      </c>
      <c r="E60" s="3" t="s">
        <v>89</v>
      </c>
      <c r="F60" s="4">
        <v>40746</v>
      </c>
      <c r="G60" s="2">
        <v>1049.23</v>
      </c>
      <c r="H60" s="2">
        <v>663.61</v>
      </c>
      <c r="I60" s="2">
        <v>0</v>
      </c>
      <c r="J60" s="2">
        <f t="shared" si="1"/>
        <v>1712.8400000000001</v>
      </c>
      <c r="K60" s="2">
        <v>0</v>
      </c>
      <c r="L60" s="2">
        <v>0</v>
      </c>
      <c r="M60" s="2">
        <v>1</v>
      </c>
      <c r="N60" s="2">
        <f t="shared" si="2"/>
        <v>1712.8400000000001</v>
      </c>
    </row>
    <row r="61" spans="1:14" ht="12.75" customHeight="1">
      <c r="A61" s="3" t="s">
        <v>135</v>
      </c>
      <c r="B61" s="2">
        <v>41</v>
      </c>
      <c r="C61" s="3" t="s">
        <v>256</v>
      </c>
      <c r="D61" s="3" t="s">
        <v>257</v>
      </c>
      <c r="E61" s="3" t="s">
        <v>258</v>
      </c>
      <c r="F61" s="4">
        <v>40862</v>
      </c>
      <c r="G61" s="2">
        <v>1019.67</v>
      </c>
      <c r="H61" s="2">
        <v>562.5</v>
      </c>
      <c r="I61" s="2">
        <v>630.81</v>
      </c>
      <c r="J61" s="2">
        <f t="shared" si="1"/>
        <v>2212.98</v>
      </c>
      <c r="K61" s="2">
        <v>0</v>
      </c>
      <c r="L61" s="2">
        <v>0</v>
      </c>
      <c r="M61" s="2">
        <v>1</v>
      </c>
      <c r="N61" s="2">
        <f t="shared" si="2"/>
        <v>2212.98</v>
      </c>
    </row>
    <row r="62" spans="1:14" ht="12.75" customHeight="1">
      <c r="A62" s="3" t="s">
        <v>135</v>
      </c>
      <c r="B62" s="2">
        <v>1370</v>
      </c>
      <c r="C62" s="3" t="s">
        <v>259</v>
      </c>
      <c r="D62" s="3" t="s">
        <v>260</v>
      </c>
      <c r="E62" s="3" t="s">
        <v>261</v>
      </c>
      <c r="F62" s="4">
        <v>40605</v>
      </c>
      <c r="G62" s="2">
        <v>6101.41</v>
      </c>
      <c r="H62" s="2">
        <v>3291.8</v>
      </c>
      <c r="I62" s="2">
        <v>0</v>
      </c>
      <c r="J62" s="2">
        <f t="shared" si="1"/>
        <v>9393.21</v>
      </c>
      <c r="K62" s="2">
        <v>0</v>
      </c>
      <c r="L62" s="2">
        <v>0</v>
      </c>
      <c r="M62" s="2">
        <v>1</v>
      </c>
      <c r="N62" s="2">
        <f t="shared" si="2"/>
        <v>9393.21</v>
      </c>
    </row>
    <row r="63" spans="1:14" ht="12.75" customHeight="1">
      <c r="A63" s="3" t="s">
        <v>131</v>
      </c>
      <c r="B63" s="2">
        <v>0</v>
      </c>
      <c r="C63" s="3" t="s">
        <v>262</v>
      </c>
      <c r="D63" s="3" t="s">
        <v>263</v>
      </c>
      <c r="E63" s="3" t="s">
        <v>264</v>
      </c>
      <c r="F63" s="4">
        <v>40625</v>
      </c>
      <c r="G63" s="2">
        <v>6048.97</v>
      </c>
      <c r="H63" s="2">
        <v>3921.77</v>
      </c>
      <c r="I63" s="2">
        <v>0</v>
      </c>
      <c r="J63" s="2">
        <f t="shared" si="1"/>
        <v>9970.74</v>
      </c>
      <c r="K63" s="2">
        <v>0</v>
      </c>
      <c r="L63" s="2">
        <v>0</v>
      </c>
      <c r="M63" s="2">
        <v>1</v>
      </c>
      <c r="N63" s="2">
        <f t="shared" si="2"/>
        <v>9970.74</v>
      </c>
    </row>
    <row r="64" spans="1:14" ht="12.75" customHeight="1">
      <c r="A64" s="3" t="s">
        <v>131</v>
      </c>
      <c r="B64" s="2">
        <v>1</v>
      </c>
      <c r="C64" s="3" t="s">
        <v>265</v>
      </c>
      <c r="D64" s="3" t="s">
        <v>266</v>
      </c>
      <c r="E64" s="3" t="s">
        <v>267</v>
      </c>
      <c r="F64" s="4">
        <v>40765</v>
      </c>
      <c r="G64" s="2">
        <v>7626.84</v>
      </c>
      <c r="H64" s="2">
        <v>2585.98</v>
      </c>
      <c r="I64" s="2">
        <v>0</v>
      </c>
      <c r="J64" s="2">
        <f t="shared" si="1"/>
        <v>10212.82</v>
      </c>
      <c r="K64" s="2">
        <v>0</v>
      </c>
      <c r="L64" s="2">
        <v>0</v>
      </c>
      <c r="M64" s="2">
        <v>1</v>
      </c>
      <c r="N64" s="2">
        <f t="shared" si="2"/>
        <v>10212.82</v>
      </c>
    </row>
    <row r="65" spans="1:14" ht="12.75" customHeight="1">
      <c r="A65" s="3" t="s">
        <v>135</v>
      </c>
      <c r="B65" s="2">
        <v>44</v>
      </c>
      <c r="C65" s="3" t="s">
        <v>268</v>
      </c>
      <c r="D65" s="3" t="s">
        <v>269</v>
      </c>
      <c r="E65" s="3" t="s">
        <v>270</v>
      </c>
      <c r="F65" s="4">
        <v>40770</v>
      </c>
      <c r="G65" s="2">
        <v>281.55</v>
      </c>
      <c r="H65" s="2">
        <v>200.19</v>
      </c>
      <c r="I65" s="2">
        <v>135.1</v>
      </c>
      <c r="J65" s="2">
        <f t="shared" si="1"/>
        <v>616.84</v>
      </c>
      <c r="K65" s="2">
        <v>0</v>
      </c>
      <c r="L65" s="2">
        <v>0</v>
      </c>
      <c r="M65" s="2">
        <v>1</v>
      </c>
      <c r="N65" s="2">
        <f t="shared" si="2"/>
        <v>616.84</v>
      </c>
    </row>
    <row r="66" spans="1:14" ht="12.75" customHeight="1">
      <c r="A66" s="3" t="s">
        <v>135</v>
      </c>
      <c r="B66" s="2">
        <v>170</v>
      </c>
      <c r="C66" s="3" t="s">
        <v>271</v>
      </c>
      <c r="D66" s="3" t="s">
        <v>269</v>
      </c>
      <c r="E66" s="3" t="s">
        <v>270</v>
      </c>
      <c r="F66" s="4">
        <v>40770</v>
      </c>
      <c r="G66" s="2">
        <v>1087.85</v>
      </c>
      <c r="H66" s="2">
        <v>773.44</v>
      </c>
      <c r="I66" s="2">
        <v>521.98</v>
      </c>
      <c r="J66" s="2">
        <f t="shared" si="1"/>
        <v>2383.27</v>
      </c>
      <c r="K66" s="2">
        <v>0</v>
      </c>
      <c r="L66" s="2">
        <v>0</v>
      </c>
      <c r="M66" s="2">
        <v>1</v>
      </c>
      <c r="N66" s="2">
        <f t="shared" si="2"/>
        <v>2383.27</v>
      </c>
    </row>
    <row r="67" spans="1:14" ht="12.75" customHeight="1">
      <c r="A67" s="3" t="s">
        <v>131</v>
      </c>
      <c r="B67" s="2">
        <v>0</v>
      </c>
      <c r="C67" s="3" t="s">
        <v>190</v>
      </c>
      <c r="D67" s="3" t="s">
        <v>272</v>
      </c>
      <c r="E67" s="3" t="s">
        <v>264</v>
      </c>
      <c r="F67" s="4">
        <v>40635</v>
      </c>
      <c r="G67" s="2">
        <v>1718.83</v>
      </c>
      <c r="H67" s="2">
        <v>1093.95</v>
      </c>
      <c r="I67" s="2">
        <v>0</v>
      </c>
      <c r="J67" s="2">
        <f t="shared" si="1"/>
        <v>2812.7799999999997</v>
      </c>
      <c r="K67" s="2">
        <v>0</v>
      </c>
      <c r="L67" s="2">
        <v>0</v>
      </c>
      <c r="M67" s="2">
        <v>1</v>
      </c>
      <c r="N67" s="2">
        <f t="shared" si="2"/>
        <v>2812.7799999999997</v>
      </c>
    </row>
    <row r="68" spans="1:14" ht="12.75" customHeight="1">
      <c r="A68" s="3" t="s">
        <v>135</v>
      </c>
      <c r="B68" s="2">
        <v>0</v>
      </c>
      <c r="C68" s="3" t="s">
        <v>144</v>
      </c>
      <c r="D68" s="3" t="s">
        <v>273</v>
      </c>
      <c r="E68" s="3" t="s">
        <v>166</v>
      </c>
      <c r="F68" s="4">
        <v>40868</v>
      </c>
      <c r="G68" s="2">
        <v>0</v>
      </c>
      <c r="H68" s="2">
        <v>392.12</v>
      </c>
      <c r="I68" s="2">
        <v>617.28</v>
      </c>
      <c r="J68" s="2">
        <f t="shared" si="1"/>
        <v>1009.4</v>
      </c>
      <c r="K68" s="2">
        <v>0</v>
      </c>
      <c r="L68" s="2">
        <v>0</v>
      </c>
      <c r="M68" s="2">
        <v>1</v>
      </c>
      <c r="N68" s="2">
        <f t="shared" si="2"/>
        <v>1009.4</v>
      </c>
    </row>
    <row r="69" spans="1:14" ht="12.75" customHeight="1">
      <c r="A69" s="3" t="s">
        <v>135</v>
      </c>
      <c r="B69" s="2">
        <v>53</v>
      </c>
      <c r="C69" s="3" t="s">
        <v>274</v>
      </c>
      <c r="D69" s="3" t="s">
        <v>275</v>
      </c>
      <c r="E69" s="3" t="s">
        <v>258</v>
      </c>
      <c r="F69" s="4">
        <v>40714</v>
      </c>
      <c r="G69" s="2">
        <v>1409.27</v>
      </c>
      <c r="H69" s="2">
        <v>587.36</v>
      </c>
      <c r="I69" s="2">
        <v>285.45</v>
      </c>
      <c r="J69" s="2">
        <f t="shared" si="1"/>
        <v>2282.08</v>
      </c>
      <c r="K69" s="2">
        <v>0</v>
      </c>
      <c r="L69" s="2">
        <v>0</v>
      </c>
      <c r="M69" s="2">
        <v>1</v>
      </c>
      <c r="N69" s="2">
        <f t="shared" si="2"/>
        <v>2282.08</v>
      </c>
    </row>
    <row r="70" spans="1:14" ht="12.75" customHeight="1">
      <c r="A70" s="3" t="s">
        <v>135</v>
      </c>
      <c r="B70" s="2">
        <v>100</v>
      </c>
      <c r="C70" s="3" t="s">
        <v>276</v>
      </c>
      <c r="D70" s="3" t="s">
        <v>275</v>
      </c>
      <c r="E70" s="3" t="s">
        <v>258</v>
      </c>
      <c r="F70" s="4">
        <v>40714</v>
      </c>
      <c r="G70" s="2">
        <v>2658.99</v>
      </c>
      <c r="H70" s="2">
        <v>1108.22</v>
      </c>
      <c r="I70" s="2">
        <v>538.59</v>
      </c>
      <c r="J70" s="2">
        <f t="shared" si="1"/>
        <v>4305.8</v>
      </c>
      <c r="K70" s="2">
        <v>0</v>
      </c>
      <c r="L70" s="2">
        <v>0</v>
      </c>
      <c r="M70" s="2">
        <v>1</v>
      </c>
      <c r="N70" s="2">
        <f t="shared" si="2"/>
        <v>4305.8</v>
      </c>
    </row>
    <row r="71" spans="1:14" ht="12.75" customHeight="1">
      <c r="A71" s="3" t="s">
        <v>131</v>
      </c>
      <c r="B71" s="2">
        <v>0</v>
      </c>
      <c r="C71" s="3" t="s">
        <v>132</v>
      </c>
      <c r="D71" s="3" t="s">
        <v>277</v>
      </c>
      <c r="E71" s="3" t="s">
        <v>278</v>
      </c>
      <c r="F71" s="4">
        <v>40898</v>
      </c>
      <c r="G71" s="2">
        <v>2129.72</v>
      </c>
      <c r="H71" s="2">
        <v>1298.01</v>
      </c>
      <c r="I71" s="2">
        <v>0</v>
      </c>
      <c r="J71" s="2">
        <f t="shared" si="1"/>
        <v>3427.7299999999996</v>
      </c>
      <c r="K71" s="2">
        <v>0</v>
      </c>
      <c r="L71" s="2">
        <v>0</v>
      </c>
      <c r="M71" s="2">
        <v>1</v>
      </c>
      <c r="N71" s="2">
        <f t="shared" si="2"/>
        <v>3427.7299999999996</v>
      </c>
    </row>
    <row r="72" spans="1:14" ht="12.75" customHeight="1">
      <c r="A72" s="3" t="s">
        <v>135</v>
      </c>
      <c r="B72" s="2">
        <v>3</v>
      </c>
      <c r="C72" s="3" t="s">
        <v>279</v>
      </c>
      <c r="D72" s="3" t="s">
        <v>280</v>
      </c>
      <c r="E72" s="3" t="s">
        <v>281</v>
      </c>
      <c r="F72" s="4">
        <v>40597</v>
      </c>
      <c r="G72" s="2">
        <v>1448.49</v>
      </c>
      <c r="H72" s="2">
        <v>834.53</v>
      </c>
      <c r="I72" s="2">
        <v>523.55</v>
      </c>
      <c r="J72" s="2">
        <f t="shared" si="1"/>
        <v>2806.5699999999997</v>
      </c>
      <c r="K72" s="2">
        <v>0</v>
      </c>
      <c r="L72" s="2">
        <v>0</v>
      </c>
      <c r="M72" s="2">
        <v>1</v>
      </c>
      <c r="N72" s="2">
        <f t="shared" si="2"/>
        <v>2806.5699999999997</v>
      </c>
    </row>
    <row r="73" spans="1:14" ht="12.75" customHeight="1">
      <c r="A73" s="3" t="s">
        <v>135</v>
      </c>
      <c r="B73" s="2">
        <v>102</v>
      </c>
      <c r="C73" s="3" t="s">
        <v>282</v>
      </c>
      <c r="D73" s="3" t="s">
        <v>283</v>
      </c>
      <c r="E73" s="3" t="s">
        <v>284</v>
      </c>
      <c r="F73" s="4">
        <v>40823</v>
      </c>
      <c r="G73" s="2">
        <v>2228.39</v>
      </c>
      <c r="H73" s="2">
        <v>1514.72</v>
      </c>
      <c r="I73" s="2">
        <v>630.81</v>
      </c>
      <c r="J73" s="2">
        <f aca="true" t="shared" si="3" ref="J73:J136">SUM(G73:I73)</f>
        <v>4373.92</v>
      </c>
      <c r="K73" s="2">
        <v>0</v>
      </c>
      <c r="L73" s="2">
        <v>0</v>
      </c>
      <c r="M73" s="2">
        <v>1</v>
      </c>
      <c r="N73" s="2">
        <f aca="true" t="shared" si="4" ref="N73:N136">M73*J73</f>
        <v>4373.92</v>
      </c>
    </row>
    <row r="74" spans="1:14" ht="12.75" customHeight="1">
      <c r="A74" s="3" t="s">
        <v>135</v>
      </c>
      <c r="B74" s="2">
        <v>187</v>
      </c>
      <c r="C74" s="3" t="s">
        <v>285</v>
      </c>
      <c r="D74" s="3" t="s">
        <v>286</v>
      </c>
      <c r="E74" s="3" t="s">
        <v>287</v>
      </c>
      <c r="F74" s="4">
        <v>40638</v>
      </c>
      <c r="G74" s="2">
        <v>3114.6</v>
      </c>
      <c r="H74" s="2">
        <v>1490.64</v>
      </c>
      <c r="I74" s="2">
        <v>0</v>
      </c>
      <c r="J74" s="2">
        <f t="shared" si="3"/>
        <v>4605.24</v>
      </c>
      <c r="K74" s="2">
        <v>0</v>
      </c>
      <c r="L74" s="2">
        <v>0</v>
      </c>
      <c r="M74" s="2">
        <v>1</v>
      </c>
      <c r="N74" s="2">
        <f t="shared" si="4"/>
        <v>4605.24</v>
      </c>
    </row>
    <row r="75" spans="1:14" ht="12.75" customHeight="1">
      <c r="A75" s="3" t="s">
        <v>135</v>
      </c>
      <c r="B75" s="2">
        <v>3</v>
      </c>
      <c r="C75" s="3" t="s">
        <v>219</v>
      </c>
      <c r="D75" s="3" t="s">
        <v>288</v>
      </c>
      <c r="E75" s="3" t="s">
        <v>188</v>
      </c>
      <c r="F75" s="4">
        <v>40574</v>
      </c>
      <c r="G75" s="2">
        <v>133.66</v>
      </c>
      <c r="H75" s="2">
        <v>246.29</v>
      </c>
      <c r="I75" s="2">
        <v>0</v>
      </c>
      <c r="J75" s="2">
        <f t="shared" si="3"/>
        <v>379.95</v>
      </c>
      <c r="K75" s="2">
        <v>0</v>
      </c>
      <c r="L75" s="2">
        <v>0</v>
      </c>
      <c r="M75" s="2">
        <v>1</v>
      </c>
      <c r="N75" s="2">
        <f t="shared" si="4"/>
        <v>379.95</v>
      </c>
    </row>
    <row r="76" spans="1:14" ht="12.75" customHeight="1">
      <c r="A76" s="3" t="s">
        <v>135</v>
      </c>
      <c r="B76" s="2">
        <v>15</v>
      </c>
      <c r="C76" s="3" t="s">
        <v>175</v>
      </c>
      <c r="D76" s="3" t="s">
        <v>288</v>
      </c>
      <c r="E76" s="3" t="s">
        <v>188</v>
      </c>
      <c r="F76" s="4">
        <v>40574</v>
      </c>
      <c r="G76" s="2">
        <v>668.24</v>
      </c>
      <c r="H76" s="2">
        <v>1231.44</v>
      </c>
      <c r="I76" s="2">
        <v>0</v>
      </c>
      <c r="J76" s="2">
        <f t="shared" si="3"/>
        <v>1899.68</v>
      </c>
      <c r="K76" s="2">
        <v>0</v>
      </c>
      <c r="L76" s="2">
        <v>0</v>
      </c>
      <c r="M76" s="2">
        <v>1</v>
      </c>
      <c r="N76" s="2">
        <f t="shared" si="4"/>
        <v>1899.68</v>
      </c>
    </row>
    <row r="77" spans="1:14" ht="12.75" customHeight="1">
      <c r="A77" s="3" t="s">
        <v>167</v>
      </c>
      <c r="B77" s="2">
        <v>82</v>
      </c>
      <c r="C77" s="3" t="s">
        <v>289</v>
      </c>
      <c r="D77" s="3" t="s">
        <v>288</v>
      </c>
      <c r="E77" s="3" t="s">
        <v>188</v>
      </c>
      <c r="F77" s="4">
        <v>40574</v>
      </c>
      <c r="G77" s="2">
        <v>1791.5</v>
      </c>
      <c r="H77" s="2">
        <v>971.72</v>
      </c>
      <c r="I77" s="2">
        <v>77.17</v>
      </c>
      <c r="J77" s="2">
        <f t="shared" si="3"/>
        <v>2840.3900000000003</v>
      </c>
      <c r="K77" s="2">
        <v>0</v>
      </c>
      <c r="L77" s="2">
        <v>0</v>
      </c>
      <c r="M77" s="2">
        <v>1</v>
      </c>
      <c r="N77" s="2">
        <f t="shared" si="4"/>
        <v>2840.3900000000003</v>
      </c>
    </row>
    <row r="78" spans="1:14" ht="12.75" customHeight="1">
      <c r="A78" s="3" t="s">
        <v>167</v>
      </c>
      <c r="B78" s="2">
        <v>292</v>
      </c>
      <c r="C78" s="3" t="s">
        <v>290</v>
      </c>
      <c r="D78" s="3" t="s">
        <v>288</v>
      </c>
      <c r="E78" s="3" t="s">
        <v>188</v>
      </c>
      <c r="F78" s="4">
        <v>40574</v>
      </c>
      <c r="G78" s="2">
        <v>6379.49</v>
      </c>
      <c r="H78" s="2">
        <v>3460.27</v>
      </c>
      <c r="I78" s="2">
        <v>274.77</v>
      </c>
      <c r="J78" s="2">
        <f t="shared" si="3"/>
        <v>10114.53</v>
      </c>
      <c r="K78" s="2">
        <v>0</v>
      </c>
      <c r="L78" s="2">
        <v>0</v>
      </c>
      <c r="M78" s="2">
        <v>1</v>
      </c>
      <c r="N78" s="2">
        <f t="shared" si="4"/>
        <v>10114.53</v>
      </c>
    </row>
    <row r="79" spans="1:14" ht="12.75" customHeight="1">
      <c r="A79" s="3" t="s">
        <v>167</v>
      </c>
      <c r="B79" s="2">
        <v>20</v>
      </c>
      <c r="C79" s="3" t="s">
        <v>291</v>
      </c>
      <c r="D79" s="3" t="s">
        <v>292</v>
      </c>
      <c r="E79" s="3" t="s">
        <v>264</v>
      </c>
      <c r="F79" s="4">
        <v>40787</v>
      </c>
      <c r="G79" s="2">
        <v>1819.84</v>
      </c>
      <c r="H79" s="2">
        <v>1091.97</v>
      </c>
      <c r="I79" s="2">
        <v>0</v>
      </c>
      <c r="J79" s="2">
        <f t="shared" si="3"/>
        <v>2911.81</v>
      </c>
      <c r="K79" s="2">
        <v>0</v>
      </c>
      <c r="L79" s="2">
        <v>0</v>
      </c>
      <c r="M79" s="2">
        <v>1</v>
      </c>
      <c r="N79" s="2">
        <f t="shared" si="4"/>
        <v>2911.81</v>
      </c>
    </row>
    <row r="80" spans="1:14" ht="12.75" customHeight="1">
      <c r="A80" s="3" t="s">
        <v>167</v>
      </c>
      <c r="B80" s="2">
        <v>64</v>
      </c>
      <c r="C80" s="3" t="s">
        <v>293</v>
      </c>
      <c r="D80" s="3" t="s">
        <v>294</v>
      </c>
      <c r="E80" s="3" t="s">
        <v>152</v>
      </c>
      <c r="F80" s="4">
        <v>40585</v>
      </c>
      <c r="G80" s="2">
        <v>1638.17</v>
      </c>
      <c r="H80" s="2">
        <v>1109.92</v>
      </c>
      <c r="I80" s="2">
        <v>629.68</v>
      </c>
      <c r="J80" s="2">
        <f t="shared" si="3"/>
        <v>3377.77</v>
      </c>
      <c r="K80" s="2">
        <v>0</v>
      </c>
      <c r="L80" s="2">
        <v>0</v>
      </c>
      <c r="M80" s="2">
        <v>1</v>
      </c>
      <c r="N80" s="2">
        <f t="shared" si="4"/>
        <v>3377.77</v>
      </c>
    </row>
    <row r="81" spans="1:14" ht="12.75" customHeight="1">
      <c r="A81" s="3" t="s">
        <v>131</v>
      </c>
      <c r="B81" s="2">
        <v>0</v>
      </c>
      <c r="C81" s="3" t="s">
        <v>132</v>
      </c>
      <c r="D81" s="3" t="s">
        <v>295</v>
      </c>
      <c r="E81" s="3" t="s">
        <v>296</v>
      </c>
      <c r="F81" s="4">
        <v>40744</v>
      </c>
      <c r="G81" s="2">
        <v>758.2</v>
      </c>
      <c r="H81" s="2">
        <v>443.49</v>
      </c>
      <c r="I81" s="2">
        <v>0</v>
      </c>
      <c r="J81" s="2">
        <f t="shared" si="3"/>
        <v>1201.69</v>
      </c>
      <c r="K81" s="2">
        <v>0</v>
      </c>
      <c r="L81" s="2">
        <v>0</v>
      </c>
      <c r="M81" s="2">
        <v>1</v>
      </c>
      <c r="N81" s="2">
        <f t="shared" si="4"/>
        <v>1201.69</v>
      </c>
    </row>
    <row r="82" spans="1:14" ht="12.75" customHeight="1">
      <c r="A82" s="3" t="s">
        <v>135</v>
      </c>
      <c r="B82" s="2">
        <v>0</v>
      </c>
      <c r="C82" s="3" t="s">
        <v>147</v>
      </c>
      <c r="D82" s="3" t="s">
        <v>297</v>
      </c>
      <c r="E82" s="3" t="s">
        <v>298</v>
      </c>
      <c r="F82" s="4">
        <v>40836</v>
      </c>
      <c r="G82" s="2">
        <v>742.68</v>
      </c>
      <c r="H82" s="2">
        <v>886.61</v>
      </c>
      <c r="I82" s="2">
        <v>502.62</v>
      </c>
      <c r="J82" s="2">
        <f t="shared" si="3"/>
        <v>2131.91</v>
      </c>
      <c r="K82" s="2">
        <v>0</v>
      </c>
      <c r="L82" s="2">
        <v>0</v>
      </c>
      <c r="M82" s="2">
        <v>1</v>
      </c>
      <c r="N82" s="2">
        <f t="shared" si="4"/>
        <v>2131.91</v>
      </c>
    </row>
    <row r="83" spans="1:14" ht="12.75" customHeight="1">
      <c r="A83" s="3" t="s">
        <v>135</v>
      </c>
      <c r="B83" s="2">
        <v>663</v>
      </c>
      <c r="C83" s="3" t="s">
        <v>299</v>
      </c>
      <c r="D83" s="3" t="s">
        <v>300</v>
      </c>
      <c r="E83" s="3" t="s">
        <v>301</v>
      </c>
      <c r="F83" s="4">
        <v>40868</v>
      </c>
      <c r="G83" s="2">
        <v>6735.46</v>
      </c>
      <c r="H83" s="2">
        <v>3305.19</v>
      </c>
      <c r="I83" s="2">
        <v>816.13</v>
      </c>
      <c r="J83" s="2">
        <f t="shared" si="3"/>
        <v>10856.779999999999</v>
      </c>
      <c r="K83" s="2">
        <v>0</v>
      </c>
      <c r="L83" s="2">
        <v>0</v>
      </c>
      <c r="M83" s="2">
        <v>1</v>
      </c>
      <c r="N83" s="2">
        <f t="shared" si="4"/>
        <v>10856.779999999999</v>
      </c>
    </row>
    <row r="84" spans="1:14" ht="12.75" customHeight="1">
      <c r="A84" s="3" t="s">
        <v>167</v>
      </c>
      <c r="B84" s="2">
        <v>45</v>
      </c>
      <c r="C84" s="3" t="s">
        <v>302</v>
      </c>
      <c r="D84" s="3" t="s">
        <v>303</v>
      </c>
      <c r="E84" s="3" t="s">
        <v>304</v>
      </c>
      <c r="F84" s="4">
        <v>40842</v>
      </c>
      <c r="G84" s="2">
        <v>3220.24</v>
      </c>
      <c r="H84" s="2">
        <v>2102.06</v>
      </c>
      <c r="I84" s="2">
        <v>0</v>
      </c>
      <c r="J84" s="2">
        <f t="shared" si="3"/>
        <v>5322.299999999999</v>
      </c>
      <c r="K84" s="2">
        <v>0</v>
      </c>
      <c r="L84" s="2">
        <v>0</v>
      </c>
      <c r="M84" s="2">
        <v>1</v>
      </c>
      <c r="N84" s="2">
        <f t="shared" si="4"/>
        <v>5322.299999999999</v>
      </c>
    </row>
    <row r="85" spans="1:14" ht="12.75" customHeight="1">
      <c r="A85" s="3" t="s">
        <v>135</v>
      </c>
      <c r="B85" s="2">
        <v>0</v>
      </c>
      <c r="C85" s="3" t="s">
        <v>305</v>
      </c>
      <c r="D85" s="3" t="s">
        <v>306</v>
      </c>
      <c r="E85" s="3" t="s">
        <v>307</v>
      </c>
      <c r="F85" s="4">
        <v>40744</v>
      </c>
      <c r="G85" s="2">
        <v>4329.47</v>
      </c>
      <c r="H85" s="2">
        <v>2436.34</v>
      </c>
      <c r="I85" s="2">
        <v>0</v>
      </c>
      <c r="J85" s="2">
        <f t="shared" si="3"/>
        <v>6765.81</v>
      </c>
      <c r="K85" s="2">
        <v>0</v>
      </c>
      <c r="L85" s="2">
        <v>0</v>
      </c>
      <c r="M85" s="2">
        <v>1</v>
      </c>
      <c r="N85" s="2">
        <f t="shared" si="4"/>
        <v>6765.81</v>
      </c>
    </row>
    <row r="86" spans="1:14" ht="12.75" customHeight="1">
      <c r="A86" s="3" t="s">
        <v>131</v>
      </c>
      <c r="B86" s="2">
        <v>0</v>
      </c>
      <c r="C86" s="3" t="s">
        <v>132</v>
      </c>
      <c r="D86" s="3" t="s">
        <v>308</v>
      </c>
      <c r="E86" s="3" t="s">
        <v>309</v>
      </c>
      <c r="F86" s="4">
        <v>40751</v>
      </c>
      <c r="G86" s="2">
        <v>1266.71</v>
      </c>
      <c r="H86" s="2">
        <v>880.6</v>
      </c>
      <c r="I86" s="2">
        <v>0</v>
      </c>
      <c r="J86" s="2">
        <f t="shared" si="3"/>
        <v>2147.31</v>
      </c>
      <c r="K86" s="2">
        <v>0</v>
      </c>
      <c r="L86" s="2">
        <v>0</v>
      </c>
      <c r="M86" s="2">
        <v>1</v>
      </c>
      <c r="N86" s="2">
        <f t="shared" si="4"/>
        <v>2147.31</v>
      </c>
    </row>
    <row r="87" spans="1:14" ht="12.75" customHeight="1">
      <c r="A87" s="3" t="s">
        <v>135</v>
      </c>
      <c r="B87" s="2">
        <v>0</v>
      </c>
      <c r="C87" s="3" t="s">
        <v>147</v>
      </c>
      <c r="D87" s="3" t="s">
        <v>310</v>
      </c>
      <c r="E87" s="3" t="s">
        <v>311</v>
      </c>
      <c r="F87" s="4">
        <v>40894</v>
      </c>
      <c r="G87" s="2">
        <v>745.66</v>
      </c>
      <c r="H87" s="2">
        <v>473.81</v>
      </c>
      <c r="I87" s="2">
        <v>0</v>
      </c>
      <c r="J87" s="2">
        <f t="shared" si="3"/>
        <v>1219.47</v>
      </c>
      <c r="K87" s="2">
        <v>0</v>
      </c>
      <c r="L87" s="2">
        <v>0</v>
      </c>
      <c r="M87" s="2">
        <v>1</v>
      </c>
      <c r="N87" s="2">
        <f t="shared" si="4"/>
        <v>1219.47</v>
      </c>
    </row>
    <row r="88" spans="1:14" ht="12.75" customHeight="1">
      <c r="A88" s="3" t="s">
        <v>135</v>
      </c>
      <c r="B88" s="2">
        <v>0</v>
      </c>
      <c r="C88" s="3" t="s">
        <v>147</v>
      </c>
      <c r="D88" s="3" t="s">
        <v>312</v>
      </c>
      <c r="E88" s="3" t="s">
        <v>313</v>
      </c>
      <c r="F88" s="4">
        <v>40844</v>
      </c>
      <c r="G88" s="2">
        <v>575.65</v>
      </c>
      <c r="H88" s="2">
        <v>336.31</v>
      </c>
      <c r="I88" s="2">
        <v>0</v>
      </c>
      <c r="J88" s="2">
        <f t="shared" si="3"/>
        <v>911.96</v>
      </c>
      <c r="K88" s="2">
        <v>0</v>
      </c>
      <c r="L88" s="2">
        <v>0</v>
      </c>
      <c r="M88" s="2">
        <v>1</v>
      </c>
      <c r="N88" s="2">
        <f t="shared" si="4"/>
        <v>911.96</v>
      </c>
    </row>
    <row r="89" spans="1:14" ht="12.75" customHeight="1">
      <c r="A89" s="3" t="s">
        <v>131</v>
      </c>
      <c r="B89" s="2">
        <v>0</v>
      </c>
      <c r="C89" s="3" t="s">
        <v>132</v>
      </c>
      <c r="D89" s="3" t="s">
        <v>314</v>
      </c>
      <c r="E89" s="3" t="s">
        <v>89</v>
      </c>
      <c r="F89" s="4">
        <v>40892</v>
      </c>
      <c r="G89" s="2">
        <v>655.63</v>
      </c>
      <c r="H89" s="2">
        <v>457.87</v>
      </c>
      <c r="I89" s="2">
        <v>0</v>
      </c>
      <c r="J89" s="2">
        <f t="shared" si="3"/>
        <v>1113.5</v>
      </c>
      <c r="K89" s="2">
        <v>0</v>
      </c>
      <c r="L89" s="2">
        <v>0</v>
      </c>
      <c r="M89" s="2">
        <v>1</v>
      </c>
      <c r="N89" s="2">
        <f t="shared" si="4"/>
        <v>1113.5</v>
      </c>
    </row>
    <row r="90" spans="1:14" ht="12.75" customHeight="1">
      <c r="A90" s="3" t="s">
        <v>135</v>
      </c>
      <c r="B90" s="2">
        <v>20</v>
      </c>
      <c r="C90" s="3" t="s">
        <v>315</v>
      </c>
      <c r="D90" s="3" t="s">
        <v>316</v>
      </c>
      <c r="E90" s="3" t="s">
        <v>317</v>
      </c>
      <c r="F90" s="4">
        <v>40760</v>
      </c>
      <c r="G90" s="2">
        <v>753.13</v>
      </c>
      <c r="H90" s="2">
        <v>557.76</v>
      </c>
      <c r="I90" s="2">
        <v>568.13</v>
      </c>
      <c r="J90" s="2">
        <f t="shared" si="3"/>
        <v>1879.02</v>
      </c>
      <c r="K90" s="2">
        <v>0</v>
      </c>
      <c r="L90" s="2">
        <v>0</v>
      </c>
      <c r="M90" s="2">
        <v>1</v>
      </c>
      <c r="N90" s="2">
        <f t="shared" si="4"/>
        <v>1879.02</v>
      </c>
    </row>
    <row r="91" spans="1:14" ht="12.75" customHeight="1">
      <c r="A91" s="3" t="s">
        <v>135</v>
      </c>
      <c r="B91" s="2">
        <v>272</v>
      </c>
      <c r="C91" s="3" t="s">
        <v>318</v>
      </c>
      <c r="D91" s="3" t="s">
        <v>319</v>
      </c>
      <c r="E91" s="3" t="s">
        <v>320</v>
      </c>
      <c r="F91" s="4">
        <v>40766</v>
      </c>
      <c r="G91" s="2">
        <v>4093.54</v>
      </c>
      <c r="H91" s="2">
        <v>1751.32</v>
      </c>
      <c r="I91" s="2">
        <v>657.08</v>
      </c>
      <c r="J91" s="2">
        <f t="shared" si="3"/>
        <v>6501.94</v>
      </c>
      <c r="K91" s="2">
        <v>0</v>
      </c>
      <c r="L91" s="2">
        <v>0</v>
      </c>
      <c r="M91" s="2">
        <v>1</v>
      </c>
      <c r="N91" s="2">
        <f t="shared" si="4"/>
        <v>6501.94</v>
      </c>
    </row>
    <row r="92" spans="1:14" ht="12.75" customHeight="1">
      <c r="A92" s="3" t="s">
        <v>135</v>
      </c>
      <c r="B92" s="2">
        <v>0</v>
      </c>
      <c r="C92" s="3" t="s">
        <v>147</v>
      </c>
      <c r="D92" s="3" t="s">
        <v>321</v>
      </c>
      <c r="E92" s="3" t="s">
        <v>322</v>
      </c>
      <c r="F92" s="4">
        <v>40894</v>
      </c>
      <c r="G92" s="2">
        <v>663.99</v>
      </c>
      <c r="H92" s="2">
        <v>379.84</v>
      </c>
      <c r="I92" s="2">
        <v>0</v>
      </c>
      <c r="J92" s="2">
        <f t="shared" si="3"/>
        <v>1043.83</v>
      </c>
      <c r="K92" s="2">
        <v>0</v>
      </c>
      <c r="L92" s="2">
        <v>0</v>
      </c>
      <c r="M92" s="2">
        <v>1</v>
      </c>
      <c r="N92" s="2">
        <f t="shared" si="4"/>
        <v>1043.83</v>
      </c>
    </row>
    <row r="93" spans="1:14" ht="12.75" customHeight="1">
      <c r="A93" s="3" t="s">
        <v>135</v>
      </c>
      <c r="B93" s="2">
        <v>0</v>
      </c>
      <c r="C93" s="3" t="s">
        <v>323</v>
      </c>
      <c r="D93" s="3" t="s">
        <v>324</v>
      </c>
      <c r="E93" s="3" t="s">
        <v>325</v>
      </c>
      <c r="F93" s="4">
        <v>40900</v>
      </c>
      <c r="G93" s="2">
        <v>1514.92</v>
      </c>
      <c r="H93" s="2">
        <v>870.34</v>
      </c>
      <c r="I93" s="2">
        <v>0</v>
      </c>
      <c r="J93" s="2">
        <f t="shared" si="3"/>
        <v>2385.26</v>
      </c>
      <c r="K93" s="2">
        <v>0</v>
      </c>
      <c r="L93" s="2">
        <v>0</v>
      </c>
      <c r="M93" s="2">
        <v>1</v>
      </c>
      <c r="N93" s="2">
        <f t="shared" si="4"/>
        <v>2385.26</v>
      </c>
    </row>
    <row r="94" spans="1:14" ht="12.75" customHeight="1">
      <c r="A94" s="3" t="s">
        <v>135</v>
      </c>
      <c r="B94" s="2">
        <v>10</v>
      </c>
      <c r="C94" s="3" t="s">
        <v>326</v>
      </c>
      <c r="D94" s="3" t="s">
        <v>327</v>
      </c>
      <c r="E94" s="3" t="s">
        <v>174</v>
      </c>
      <c r="F94" s="4">
        <v>40795</v>
      </c>
      <c r="G94" s="2">
        <v>680.61</v>
      </c>
      <c r="H94" s="2">
        <v>390.94</v>
      </c>
      <c r="I94" s="2">
        <v>0</v>
      </c>
      <c r="J94" s="2">
        <f t="shared" si="3"/>
        <v>1071.55</v>
      </c>
      <c r="K94" s="2">
        <v>0</v>
      </c>
      <c r="L94" s="2">
        <v>0</v>
      </c>
      <c r="M94" s="2">
        <v>1</v>
      </c>
      <c r="N94" s="2">
        <f t="shared" si="4"/>
        <v>1071.55</v>
      </c>
    </row>
    <row r="95" spans="1:14" ht="12.75" customHeight="1">
      <c r="A95" s="3" t="s">
        <v>135</v>
      </c>
      <c r="B95" s="2">
        <v>982</v>
      </c>
      <c r="C95" s="3" t="s">
        <v>328</v>
      </c>
      <c r="D95" s="3" t="s">
        <v>329</v>
      </c>
      <c r="E95" s="3" t="s">
        <v>330</v>
      </c>
      <c r="F95" s="4">
        <v>40847</v>
      </c>
      <c r="G95" s="2">
        <v>16487.49</v>
      </c>
      <c r="H95" s="2">
        <v>7629.52</v>
      </c>
      <c r="I95" s="2">
        <v>1558.83</v>
      </c>
      <c r="J95" s="2">
        <f t="shared" si="3"/>
        <v>25675.840000000004</v>
      </c>
      <c r="K95" s="2">
        <v>0</v>
      </c>
      <c r="L95" s="2">
        <v>0</v>
      </c>
      <c r="M95" s="2">
        <v>1</v>
      </c>
      <c r="N95" s="2">
        <f t="shared" si="4"/>
        <v>25675.840000000004</v>
      </c>
    </row>
    <row r="96" spans="1:14" ht="12.75" customHeight="1">
      <c r="A96" s="3" t="s">
        <v>135</v>
      </c>
      <c r="B96" s="2">
        <v>0</v>
      </c>
      <c r="C96" s="3" t="s">
        <v>144</v>
      </c>
      <c r="D96" s="3" t="s">
        <v>331</v>
      </c>
      <c r="E96" s="3" t="s">
        <v>332</v>
      </c>
      <c r="F96" s="4">
        <v>40807</v>
      </c>
      <c r="G96" s="2">
        <v>1671.65</v>
      </c>
      <c r="H96" s="2">
        <v>1146</v>
      </c>
      <c r="I96" s="2">
        <v>0</v>
      </c>
      <c r="J96" s="2">
        <f t="shared" si="3"/>
        <v>2817.65</v>
      </c>
      <c r="K96" s="2">
        <v>0</v>
      </c>
      <c r="L96" s="2">
        <v>0</v>
      </c>
      <c r="M96" s="2">
        <v>1</v>
      </c>
      <c r="N96" s="2">
        <f t="shared" si="4"/>
        <v>2817.65</v>
      </c>
    </row>
    <row r="97" spans="1:14" ht="12.75" customHeight="1">
      <c r="A97" s="3" t="s">
        <v>135</v>
      </c>
      <c r="B97" s="2">
        <v>21</v>
      </c>
      <c r="C97" s="3" t="s">
        <v>333</v>
      </c>
      <c r="D97" s="3" t="s">
        <v>334</v>
      </c>
      <c r="E97" s="3" t="s">
        <v>335</v>
      </c>
      <c r="F97" s="4">
        <v>45188</v>
      </c>
      <c r="G97" s="2">
        <v>4049.05</v>
      </c>
      <c r="H97" s="2">
        <v>2696.56</v>
      </c>
      <c r="I97" s="2">
        <v>0</v>
      </c>
      <c r="J97" s="2">
        <f t="shared" si="3"/>
        <v>6745.610000000001</v>
      </c>
      <c r="K97" s="2">
        <v>0</v>
      </c>
      <c r="L97" s="2">
        <v>0</v>
      </c>
      <c r="M97" s="2">
        <v>1</v>
      </c>
      <c r="N97" s="2">
        <f t="shared" si="4"/>
        <v>6745.610000000001</v>
      </c>
    </row>
    <row r="98" spans="1:14" ht="12.75" customHeight="1">
      <c r="A98" s="3" t="s">
        <v>135</v>
      </c>
      <c r="B98" s="2">
        <v>21</v>
      </c>
      <c r="C98" s="3" t="s">
        <v>333</v>
      </c>
      <c r="D98" s="3" t="s">
        <v>334</v>
      </c>
      <c r="E98" s="3" t="s">
        <v>335</v>
      </c>
      <c r="F98" s="4">
        <v>45188</v>
      </c>
      <c r="G98" s="2">
        <v>53.69</v>
      </c>
      <c r="H98" s="2">
        <v>40.52</v>
      </c>
      <c r="I98" s="2">
        <v>0</v>
      </c>
      <c r="J98" s="2">
        <f t="shared" si="3"/>
        <v>94.21000000000001</v>
      </c>
      <c r="K98" s="2">
        <v>0</v>
      </c>
      <c r="L98" s="2">
        <v>0</v>
      </c>
      <c r="M98" s="2">
        <v>1</v>
      </c>
      <c r="N98" s="2">
        <f t="shared" si="4"/>
        <v>94.21000000000001</v>
      </c>
    </row>
    <row r="99" spans="1:14" ht="12.75" customHeight="1">
      <c r="A99" s="3" t="s">
        <v>135</v>
      </c>
      <c r="B99" s="2">
        <v>21</v>
      </c>
      <c r="C99" s="3" t="s">
        <v>333</v>
      </c>
      <c r="D99" s="3" t="s">
        <v>334</v>
      </c>
      <c r="E99" s="3" t="s">
        <v>335</v>
      </c>
      <c r="F99" s="4">
        <v>45188</v>
      </c>
      <c r="G99" s="2">
        <v>2.13</v>
      </c>
      <c r="H99" s="2">
        <v>1.54</v>
      </c>
      <c r="I99" s="2">
        <v>0</v>
      </c>
      <c r="J99" s="2">
        <f t="shared" si="3"/>
        <v>3.67</v>
      </c>
      <c r="K99" s="2">
        <v>0</v>
      </c>
      <c r="L99" s="2">
        <v>0</v>
      </c>
      <c r="M99" s="2">
        <v>1</v>
      </c>
      <c r="N99" s="2">
        <f t="shared" si="4"/>
        <v>3.67</v>
      </c>
    </row>
    <row r="100" spans="1:14" ht="12.75" customHeight="1">
      <c r="A100" s="3" t="s">
        <v>135</v>
      </c>
      <c r="B100" s="2">
        <v>21</v>
      </c>
      <c r="C100" s="3" t="s">
        <v>333</v>
      </c>
      <c r="D100" s="3" t="s">
        <v>334</v>
      </c>
      <c r="E100" s="3" t="s">
        <v>335</v>
      </c>
      <c r="F100" s="4">
        <v>45188</v>
      </c>
      <c r="G100" s="2">
        <v>12.17</v>
      </c>
      <c r="H100" s="2">
        <v>4.58</v>
      </c>
      <c r="I100" s="2">
        <v>0</v>
      </c>
      <c r="J100" s="2">
        <f t="shared" si="3"/>
        <v>16.75</v>
      </c>
      <c r="K100" s="2">
        <v>0</v>
      </c>
      <c r="L100" s="2">
        <v>0</v>
      </c>
      <c r="M100" s="2">
        <v>1</v>
      </c>
      <c r="N100" s="2">
        <f t="shared" si="4"/>
        <v>16.75</v>
      </c>
    </row>
    <row r="101" spans="1:14" ht="12.75" customHeight="1">
      <c r="A101" s="3" t="s">
        <v>135</v>
      </c>
      <c r="B101" s="2">
        <v>21</v>
      </c>
      <c r="C101" s="3" t="s">
        <v>333</v>
      </c>
      <c r="D101" s="3" t="s">
        <v>334</v>
      </c>
      <c r="E101" s="3" t="s">
        <v>335</v>
      </c>
      <c r="F101" s="4">
        <v>45188</v>
      </c>
      <c r="G101" s="2">
        <v>1.48</v>
      </c>
      <c r="H101" s="2">
        <v>0.51</v>
      </c>
      <c r="I101" s="2">
        <v>0</v>
      </c>
      <c r="J101" s="2">
        <f t="shared" si="3"/>
        <v>1.99</v>
      </c>
      <c r="K101" s="2">
        <v>0</v>
      </c>
      <c r="L101" s="2">
        <v>0</v>
      </c>
      <c r="M101" s="2">
        <v>1</v>
      </c>
      <c r="N101" s="2">
        <f t="shared" si="4"/>
        <v>1.99</v>
      </c>
    </row>
    <row r="102" spans="1:14" ht="12.75" customHeight="1">
      <c r="A102" s="3" t="s">
        <v>135</v>
      </c>
      <c r="B102" s="2">
        <v>21</v>
      </c>
      <c r="C102" s="3" t="s">
        <v>333</v>
      </c>
      <c r="D102" s="3" t="s">
        <v>334</v>
      </c>
      <c r="E102" s="3" t="s">
        <v>335</v>
      </c>
      <c r="F102" s="4">
        <v>45188</v>
      </c>
      <c r="G102" s="2">
        <v>12.25</v>
      </c>
      <c r="H102" s="2">
        <v>6.9</v>
      </c>
      <c r="I102" s="2">
        <v>0</v>
      </c>
      <c r="J102" s="2">
        <f t="shared" si="3"/>
        <v>19.15</v>
      </c>
      <c r="K102" s="2">
        <v>0</v>
      </c>
      <c r="L102" s="2">
        <v>0</v>
      </c>
      <c r="M102" s="2">
        <v>1</v>
      </c>
      <c r="N102" s="2">
        <f t="shared" si="4"/>
        <v>19.15</v>
      </c>
    </row>
    <row r="103" spans="1:14" ht="12.75" customHeight="1">
      <c r="A103" s="3" t="s">
        <v>135</v>
      </c>
      <c r="B103" s="2">
        <v>21</v>
      </c>
      <c r="C103" s="3" t="s">
        <v>333</v>
      </c>
      <c r="D103" s="3" t="s">
        <v>334</v>
      </c>
      <c r="E103" s="3" t="s">
        <v>335</v>
      </c>
      <c r="F103" s="4">
        <v>45188</v>
      </c>
      <c r="G103" s="2">
        <v>48.99</v>
      </c>
      <c r="H103" s="2">
        <v>19.06</v>
      </c>
      <c r="I103" s="2">
        <v>0</v>
      </c>
      <c r="J103" s="2">
        <f t="shared" si="3"/>
        <v>68.05</v>
      </c>
      <c r="K103" s="2">
        <v>0</v>
      </c>
      <c r="L103" s="2">
        <v>0</v>
      </c>
      <c r="M103" s="2">
        <v>1</v>
      </c>
      <c r="N103" s="2">
        <f t="shared" si="4"/>
        <v>68.05</v>
      </c>
    </row>
    <row r="104" spans="1:14" ht="12.75" customHeight="1">
      <c r="A104" s="3" t="s">
        <v>135</v>
      </c>
      <c r="B104" s="2">
        <v>21</v>
      </c>
      <c r="C104" s="3" t="s">
        <v>333</v>
      </c>
      <c r="D104" s="3" t="s">
        <v>334</v>
      </c>
      <c r="E104" s="3" t="s">
        <v>335</v>
      </c>
      <c r="F104" s="4">
        <v>45188</v>
      </c>
      <c r="G104" s="2">
        <v>6.95</v>
      </c>
      <c r="H104" s="2">
        <v>2.36</v>
      </c>
      <c r="I104" s="2">
        <v>0</v>
      </c>
      <c r="J104" s="2">
        <f t="shared" si="3"/>
        <v>9.31</v>
      </c>
      <c r="K104" s="2">
        <v>0</v>
      </c>
      <c r="L104" s="2">
        <v>0</v>
      </c>
      <c r="M104" s="2">
        <v>1</v>
      </c>
      <c r="N104" s="2">
        <f t="shared" si="4"/>
        <v>9.31</v>
      </c>
    </row>
    <row r="105" spans="1:14" ht="12.75" customHeight="1">
      <c r="A105" s="3" t="s">
        <v>135</v>
      </c>
      <c r="B105" s="2">
        <v>21</v>
      </c>
      <c r="C105" s="3" t="s">
        <v>333</v>
      </c>
      <c r="D105" s="3" t="s">
        <v>334</v>
      </c>
      <c r="E105" s="3" t="s">
        <v>335</v>
      </c>
      <c r="F105" s="4">
        <v>45188</v>
      </c>
      <c r="G105" s="2">
        <v>17.01</v>
      </c>
      <c r="H105" s="2">
        <v>10</v>
      </c>
      <c r="I105" s="2">
        <v>0</v>
      </c>
      <c r="J105" s="2">
        <f t="shared" si="3"/>
        <v>27.01</v>
      </c>
      <c r="K105" s="2">
        <v>0</v>
      </c>
      <c r="L105" s="2">
        <v>0</v>
      </c>
      <c r="M105" s="2">
        <v>1</v>
      </c>
      <c r="N105" s="2">
        <f t="shared" si="4"/>
        <v>27.01</v>
      </c>
    </row>
    <row r="106" spans="1:14" ht="12.75" customHeight="1">
      <c r="A106" s="3" t="s">
        <v>135</v>
      </c>
      <c r="B106" s="2">
        <v>21</v>
      </c>
      <c r="C106" s="3" t="s">
        <v>333</v>
      </c>
      <c r="D106" s="3" t="s">
        <v>334</v>
      </c>
      <c r="E106" s="3" t="s">
        <v>335</v>
      </c>
      <c r="F106" s="4">
        <v>45188</v>
      </c>
      <c r="G106" s="2">
        <v>201.5</v>
      </c>
      <c r="H106" s="2">
        <v>134.39</v>
      </c>
      <c r="I106" s="2">
        <v>0</v>
      </c>
      <c r="J106" s="2">
        <f t="shared" si="3"/>
        <v>335.89</v>
      </c>
      <c r="K106" s="2">
        <v>0</v>
      </c>
      <c r="L106" s="2">
        <v>0</v>
      </c>
      <c r="M106" s="2">
        <v>1</v>
      </c>
      <c r="N106" s="2">
        <f t="shared" si="4"/>
        <v>335.89</v>
      </c>
    </row>
    <row r="107" spans="1:14" ht="12.75" customHeight="1">
      <c r="A107" s="3" t="s">
        <v>135</v>
      </c>
      <c r="B107" s="2">
        <v>21</v>
      </c>
      <c r="C107" s="3" t="s">
        <v>333</v>
      </c>
      <c r="D107" s="3" t="s">
        <v>334</v>
      </c>
      <c r="E107" s="3" t="s">
        <v>335</v>
      </c>
      <c r="F107" s="4">
        <v>45188</v>
      </c>
      <c r="G107" s="2">
        <v>126.09</v>
      </c>
      <c r="H107" s="2">
        <v>77.32</v>
      </c>
      <c r="I107" s="2">
        <v>0</v>
      </c>
      <c r="J107" s="2">
        <f t="shared" si="3"/>
        <v>203.41</v>
      </c>
      <c r="K107" s="2">
        <v>0</v>
      </c>
      <c r="L107" s="2">
        <v>0</v>
      </c>
      <c r="M107" s="2">
        <v>1</v>
      </c>
      <c r="N107" s="2">
        <f t="shared" si="4"/>
        <v>203.41</v>
      </c>
    </row>
    <row r="108" spans="1:14" ht="12.75" customHeight="1">
      <c r="A108" s="3" t="s">
        <v>135</v>
      </c>
      <c r="B108" s="2">
        <v>21</v>
      </c>
      <c r="C108" s="3" t="s">
        <v>333</v>
      </c>
      <c r="D108" s="3" t="s">
        <v>334</v>
      </c>
      <c r="E108" s="3" t="s">
        <v>335</v>
      </c>
      <c r="F108" s="4">
        <v>45188</v>
      </c>
      <c r="G108" s="2">
        <v>10.75</v>
      </c>
      <c r="H108" s="2">
        <v>6.6</v>
      </c>
      <c r="I108" s="2">
        <v>0</v>
      </c>
      <c r="J108" s="2">
        <f t="shared" si="3"/>
        <v>17.35</v>
      </c>
      <c r="K108" s="2">
        <v>0</v>
      </c>
      <c r="L108" s="2">
        <v>0</v>
      </c>
      <c r="M108" s="2">
        <v>1</v>
      </c>
      <c r="N108" s="2">
        <f t="shared" si="4"/>
        <v>17.35</v>
      </c>
    </row>
    <row r="109" spans="1:14" ht="12.75" customHeight="1">
      <c r="A109" s="3" t="s">
        <v>135</v>
      </c>
      <c r="B109" s="2">
        <v>21</v>
      </c>
      <c r="C109" s="3" t="s">
        <v>333</v>
      </c>
      <c r="D109" s="3" t="s">
        <v>334</v>
      </c>
      <c r="E109" s="3" t="s">
        <v>335</v>
      </c>
      <c r="F109" s="4">
        <v>45188</v>
      </c>
      <c r="G109" s="2">
        <v>6.01</v>
      </c>
      <c r="H109" s="2">
        <v>3.54</v>
      </c>
      <c r="I109" s="2">
        <v>0</v>
      </c>
      <c r="J109" s="2">
        <f t="shared" si="3"/>
        <v>9.55</v>
      </c>
      <c r="K109" s="2">
        <v>0</v>
      </c>
      <c r="L109" s="2">
        <v>0</v>
      </c>
      <c r="M109" s="2">
        <v>1</v>
      </c>
      <c r="N109" s="2">
        <f t="shared" si="4"/>
        <v>9.55</v>
      </c>
    </row>
    <row r="110" spans="1:14" ht="12.75" customHeight="1">
      <c r="A110" s="3" t="s">
        <v>135</v>
      </c>
      <c r="B110" s="2">
        <v>0</v>
      </c>
      <c r="C110" s="3" t="s">
        <v>336</v>
      </c>
      <c r="D110" s="3" t="s">
        <v>337</v>
      </c>
      <c r="E110" s="3" t="s">
        <v>338</v>
      </c>
      <c r="F110" s="4">
        <v>40799</v>
      </c>
      <c r="G110" s="2">
        <v>4101.37</v>
      </c>
      <c r="H110" s="2">
        <v>2548.72</v>
      </c>
      <c r="I110" s="2">
        <v>0</v>
      </c>
      <c r="J110" s="2">
        <f t="shared" si="3"/>
        <v>6650.09</v>
      </c>
      <c r="K110" s="2">
        <v>0</v>
      </c>
      <c r="L110" s="2">
        <v>0</v>
      </c>
      <c r="M110" s="2">
        <v>1</v>
      </c>
      <c r="N110" s="2">
        <f t="shared" si="4"/>
        <v>6650.09</v>
      </c>
    </row>
    <row r="111" spans="1:14" ht="12.75" customHeight="1">
      <c r="A111" s="3" t="s">
        <v>131</v>
      </c>
      <c r="B111" s="2">
        <v>0</v>
      </c>
      <c r="C111" s="3" t="s">
        <v>132</v>
      </c>
      <c r="D111" s="3" t="s">
        <v>339</v>
      </c>
      <c r="E111" s="3" t="s">
        <v>340</v>
      </c>
      <c r="F111" s="4">
        <v>40813</v>
      </c>
      <c r="G111" s="2">
        <v>2166.24</v>
      </c>
      <c r="H111" s="2">
        <v>1457.47</v>
      </c>
      <c r="I111" s="2">
        <v>0</v>
      </c>
      <c r="J111" s="2">
        <f t="shared" si="3"/>
        <v>3623.71</v>
      </c>
      <c r="K111" s="2">
        <v>0</v>
      </c>
      <c r="L111" s="2">
        <v>0</v>
      </c>
      <c r="M111" s="2">
        <v>1</v>
      </c>
      <c r="N111" s="2">
        <f t="shared" si="4"/>
        <v>3623.71</v>
      </c>
    </row>
    <row r="112" spans="1:14" ht="12.75" customHeight="1">
      <c r="A112" s="3" t="s">
        <v>135</v>
      </c>
      <c r="B112" s="2">
        <v>46</v>
      </c>
      <c r="C112" s="3" t="s">
        <v>341</v>
      </c>
      <c r="D112" s="3" t="s">
        <v>342</v>
      </c>
      <c r="E112" s="3" t="s">
        <v>343</v>
      </c>
      <c r="F112" s="4">
        <v>40868</v>
      </c>
      <c r="G112" s="2">
        <v>399.25</v>
      </c>
      <c r="H112" s="2">
        <v>238.6</v>
      </c>
      <c r="I112" s="2">
        <v>187.74</v>
      </c>
      <c r="J112" s="2">
        <f t="shared" si="3"/>
        <v>825.59</v>
      </c>
      <c r="K112" s="2">
        <v>0</v>
      </c>
      <c r="L112" s="2">
        <v>0</v>
      </c>
      <c r="M112" s="2">
        <v>1</v>
      </c>
      <c r="N112" s="2">
        <f t="shared" si="4"/>
        <v>825.59</v>
      </c>
    </row>
    <row r="113" spans="1:14" ht="12.75" customHeight="1">
      <c r="A113" s="3" t="s">
        <v>135</v>
      </c>
      <c r="B113" s="2">
        <v>115</v>
      </c>
      <c r="C113" s="3" t="s">
        <v>344</v>
      </c>
      <c r="D113" s="3" t="s">
        <v>342</v>
      </c>
      <c r="E113" s="3" t="s">
        <v>343</v>
      </c>
      <c r="F113" s="4">
        <v>40868</v>
      </c>
      <c r="G113" s="2">
        <v>998.12</v>
      </c>
      <c r="H113" s="2">
        <v>596.49</v>
      </c>
      <c r="I113" s="2">
        <v>469.34</v>
      </c>
      <c r="J113" s="2">
        <f t="shared" si="3"/>
        <v>2063.9500000000003</v>
      </c>
      <c r="K113" s="2">
        <v>0</v>
      </c>
      <c r="L113" s="2">
        <v>0</v>
      </c>
      <c r="M113" s="2">
        <v>1</v>
      </c>
      <c r="N113" s="2">
        <f t="shared" si="4"/>
        <v>2063.9500000000003</v>
      </c>
    </row>
    <row r="114" spans="1:14" ht="12.75" customHeight="1">
      <c r="A114" s="3" t="s">
        <v>131</v>
      </c>
      <c r="B114" s="2">
        <v>0</v>
      </c>
      <c r="C114" s="3" t="s">
        <v>132</v>
      </c>
      <c r="D114" s="3" t="s">
        <v>345</v>
      </c>
      <c r="E114" s="3" t="s">
        <v>346</v>
      </c>
      <c r="F114" s="4">
        <v>40584</v>
      </c>
      <c r="G114" s="2">
        <v>930.21</v>
      </c>
      <c r="H114" s="2">
        <v>709.85</v>
      </c>
      <c r="I114" s="2">
        <v>688.72</v>
      </c>
      <c r="J114" s="2">
        <f t="shared" si="3"/>
        <v>2328.7799999999997</v>
      </c>
      <c r="K114" s="2">
        <v>0</v>
      </c>
      <c r="L114" s="2">
        <v>0</v>
      </c>
      <c r="M114" s="2">
        <v>1</v>
      </c>
      <c r="N114" s="2">
        <f t="shared" si="4"/>
        <v>2328.7799999999997</v>
      </c>
    </row>
    <row r="115" spans="1:14" ht="12.75" customHeight="1">
      <c r="A115" s="3" t="s">
        <v>135</v>
      </c>
      <c r="B115" s="2">
        <v>0</v>
      </c>
      <c r="C115" s="3" t="s">
        <v>144</v>
      </c>
      <c r="D115" s="3" t="s">
        <v>347</v>
      </c>
      <c r="E115" s="3" t="s">
        <v>348</v>
      </c>
      <c r="F115" s="4">
        <v>40862</v>
      </c>
      <c r="G115" s="2">
        <v>0</v>
      </c>
      <c r="H115" s="2">
        <v>18.25</v>
      </c>
      <c r="I115" s="2">
        <v>0</v>
      </c>
      <c r="J115" s="2">
        <f t="shared" si="3"/>
        <v>18.25</v>
      </c>
      <c r="K115" s="2">
        <v>0</v>
      </c>
      <c r="L115" s="2">
        <v>0</v>
      </c>
      <c r="M115" s="2">
        <v>1</v>
      </c>
      <c r="N115" s="2">
        <f t="shared" si="4"/>
        <v>18.25</v>
      </c>
    </row>
    <row r="116" spans="1:14" ht="12.75" customHeight="1">
      <c r="A116" s="3" t="s">
        <v>135</v>
      </c>
      <c r="B116" s="2">
        <v>373</v>
      </c>
      <c r="C116" s="3" t="s">
        <v>349</v>
      </c>
      <c r="D116" s="3" t="s">
        <v>350</v>
      </c>
      <c r="E116" s="3" t="s">
        <v>351</v>
      </c>
      <c r="F116" s="4">
        <v>40772</v>
      </c>
      <c r="G116" s="2">
        <v>7072.03</v>
      </c>
      <c r="H116" s="2">
        <v>3987.18</v>
      </c>
      <c r="I116" s="2">
        <v>1019.73</v>
      </c>
      <c r="J116" s="2">
        <f t="shared" si="3"/>
        <v>12078.939999999999</v>
      </c>
      <c r="K116" s="2">
        <v>0</v>
      </c>
      <c r="L116" s="2">
        <v>0</v>
      </c>
      <c r="M116" s="2">
        <v>1</v>
      </c>
      <c r="N116" s="2">
        <f t="shared" si="4"/>
        <v>12078.939999999999</v>
      </c>
    </row>
    <row r="117" spans="1:14" ht="12.75" customHeight="1">
      <c r="A117" s="3" t="s">
        <v>135</v>
      </c>
      <c r="B117" s="2">
        <v>0</v>
      </c>
      <c r="C117" s="3" t="s">
        <v>147</v>
      </c>
      <c r="D117" s="3" t="s">
        <v>352</v>
      </c>
      <c r="E117" s="3" t="s">
        <v>353</v>
      </c>
      <c r="F117" s="4">
        <v>40899</v>
      </c>
      <c r="G117" s="2">
        <v>629.86</v>
      </c>
      <c r="H117" s="2">
        <v>461.1</v>
      </c>
      <c r="I117" s="2">
        <v>502.62</v>
      </c>
      <c r="J117" s="2">
        <f t="shared" si="3"/>
        <v>1593.58</v>
      </c>
      <c r="K117" s="2">
        <v>0</v>
      </c>
      <c r="L117" s="2">
        <v>0</v>
      </c>
      <c r="M117" s="2">
        <v>1</v>
      </c>
      <c r="N117" s="2">
        <f t="shared" si="4"/>
        <v>1593.58</v>
      </c>
    </row>
    <row r="118" spans="1:14" ht="12.75" customHeight="1">
      <c r="A118" s="3" t="s">
        <v>135</v>
      </c>
      <c r="B118" s="2">
        <v>0</v>
      </c>
      <c r="C118" s="3" t="s">
        <v>147</v>
      </c>
      <c r="D118" s="3" t="s">
        <v>354</v>
      </c>
      <c r="E118" s="3" t="s">
        <v>355</v>
      </c>
      <c r="F118" s="4">
        <v>40623</v>
      </c>
      <c r="G118" s="2">
        <v>601.15</v>
      </c>
      <c r="H118" s="2">
        <v>398.28</v>
      </c>
      <c r="I118" s="2">
        <v>0</v>
      </c>
      <c r="J118" s="2">
        <f t="shared" si="3"/>
        <v>999.43</v>
      </c>
      <c r="K118" s="2">
        <v>0</v>
      </c>
      <c r="L118" s="2">
        <v>0</v>
      </c>
      <c r="M118" s="2">
        <v>1</v>
      </c>
      <c r="N118" s="2">
        <f t="shared" si="4"/>
        <v>999.43</v>
      </c>
    </row>
    <row r="119" spans="1:14" ht="12.75" customHeight="1">
      <c r="A119" s="3" t="s">
        <v>135</v>
      </c>
      <c r="B119" s="2">
        <v>0</v>
      </c>
      <c r="C119" s="3" t="s">
        <v>147</v>
      </c>
      <c r="D119" s="3" t="s">
        <v>356</v>
      </c>
      <c r="E119" s="3" t="s">
        <v>357</v>
      </c>
      <c r="F119" s="4">
        <v>40694</v>
      </c>
      <c r="G119" s="2">
        <v>409.34</v>
      </c>
      <c r="H119" s="2">
        <v>271.91</v>
      </c>
      <c r="I119" s="2">
        <v>0</v>
      </c>
      <c r="J119" s="2">
        <f t="shared" si="3"/>
        <v>681.25</v>
      </c>
      <c r="K119" s="2">
        <v>0</v>
      </c>
      <c r="L119" s="2">
        <v>0</v>
      </c>
      <c r="M119" s="2">
        <v>1</v>
      </c>
      <c r="N119" s="2">
        <f t="shared" si="4"/>
        <v>681.25</v>
      </c>
    </row>
    <row r="120" spans="1:14" ht="12.75" customHeight="1">
      <c r="A120" s="3" t="s">
        <v>131</v>
      </c>
      <c r="B120" s="2">
        <v>0</v>
      </c>
      <c r="C120" s="3" t="s">
        <v>132</v>
      </c>
      <c r="D120" s="3" t="s">
        <v>356</v>
      </c>
      <c r="E120" s="3" t="s">
        <v>357</v>
      </c>
      <c r="F120" s="4">
        <v>40694</v>
      </c>
      <c r="G120" s="2">
        <v>651.17</v>
      </c>
      <c r="H120" s="2">
        <v>402.24</v>
      </c>
      <c r="I120" s="2">
        <v>0</v>
      </c>
      <c r="J120" s="2">
        <f t="shared" si="3"/>
        <v>1053.4099999999999</v>
      </c>
      <c r="K120" s="2">
        <v>0</v>
      </c>
      <c r="L120" s="2">
        <v>0</v>
      </c>
      <c r="M120" s="2">
        <v>1</v>
      </c>
      <c r="N120" s="2">
        <f t="shared" si="4"/>
        <v>1053.4099999999999</v>
      </c>
    </row>
    <row r="121" spans="1:14" ht="12.75" customHeight="1">
      <c r="A121" s="3" t="s">
        <v>135</v>
      </c>
      <c r="B121" s="2">
        <v>281</v>
      </c>
      <c r="C121" s="3" t="s">
        <v>358</v>
      </c>
      <c r="D121" s="3" t="s">
        <v>359</v>
      </c>
      <c r="E121" s="3" t="s">
        <v>360</v>
      </c>
      <c r="F121" s="4">
        <v>40773</v>
      </c>
      <c r="G121" s="2">
        <v>6077.81</v>
      </c>
      <c r="H121" s="2">
        <v>1620.33</v>
      </c>
      <c r="I121" s="2">
        <v>0</v>
      </c>
      <c r="J121" s="2">
        <f t="shared" si="3"/>
        <v>7698.14</v>
      </c>
      <c r="K121" s="2">
        <v>0</v>
      </c>
      <c r="L121" s="2">
        <v>0</v>
      </c>
      <c r="M121" s="2">
        <v>1</v>
      </c>
      <c r="N121" s="2">
        <f t="shared" si="4"/>
        <v>7698.14</v>
      </c>
    </row>
    <row r="122" spans="1:14" ht="12.75" customHeight="1">
      <c r="A122" s="3" t="s">
        <v>135</v>
      </c>
      <c r="B122" s="2">
        <v>52</v>
      </c>
      <c r="C122" s="3" t="s">
        <v>361</v>
      </c>
      <c r="D122" s="3" t="s">
        <v>362</v>
      </c>
      <c r="E122" s="3" t="s">
        <v>141</v>
      </c>
      <c r="F122" s="4">
        <v>40563</v>
      </c>
      <c r="G122" s="2">
        <v>1174.06</v>
      </c>
      <c r="H122" s="2">
        <v>383.74</v>
      </c>
      <c r="I122" s="2">
        <v>0</v>
      </c>
      <c r="J122" s="2">
        <f t="shared" si="3"/>
        <v>1557.8</v>
      </c>
      <c r="K122" s="2">
        <v>0</v>
      </c>
      <c r="L122" s="2">
        <v>0</v>
      </c>
      <c r="M122" s="2">
        <v>1</v>
      </c>
      <c r="N122" s="2">
        <f t="shared" si="4"/>
        <v>1557.8</v>
      </c>
    </row>
    <row r="123" spans="1:14" ht="12.75" customHeight="1">
      <c r="A123" s="3" t="s">
        <v>135</v>
      </c>
      <c r="B123" s="2">
        <v>368</v>
      </c>
      <c r="C123" s="3" t="s">
        <v>363</v>
      </c>
      <c r="D123" s="3" t="s">
        <v>362</v>
      </c>
      <c r="E123" s="3" t="s">
        <v>141</v>
      </c>
      <c r="F123" s="4">
        <v>40563</v>
      </c>
      <c r="G123" s="2">
        <v>8308.68</v>
      </c>
      <c r="H123" s="2">
        <v>2715.78</v>
      </c>
      <c r="I123" s="2">
        <v>0</v>
      </c>
      <c r="J123" s="2">
        <f t="shared" si="3"/>
        <v>11024.460000000001</v>
      </c>
      <c r="K123" s="2">
        <v>0</v>
      </c>
      <c r="L123" s="2">
        <v>0</v>
      </c>
      <c r="M123" s="2">
        <v>1</v>
      </c>
      <c r="N123" s="2">
        <f t="shared" si="4"/>
        <v>11024.460000000001</v>
      </c>
    </row>
    <row r="124" spans="1:14" ht="12.75" customHeight="1">
      <c r="A124" s="3" t="s">
        <v>135</v>
      </c>
      <c r="B124" s="2">
        <v>0</v>
      </c>
      <c r="C124" s="3" t="s">
        <v>147</v>
      </c>
      <c r="D124" s="3" t="s">
        <v>364</v>
      </c>
      <c r="E124" s="3" t="s">
        <v>365</v>
      </c>
      <c r="F124" s="4">
        <v>40898</v>
      </c>
      <c r="G124" s="2">
        <v>557.21</v>
      </c>
      <c r="H124" s="2">
        <v>328.07</v>
      </c>
      <c r="I124" s="2">
        <v>0</v>
      </c>
      <c r="J124" s="2">
        <f t="shared" si="3"/>
        <v>885.28</v>
      </c>
      <c r="K124" s="2">
        <v>0</v>
      </c>
      <c r="L124" s="2">
        <v>0</v>
      </c>
      <c r="M124" s="2">
        <v>1</v>
      </c>
      <c r="N124" s="2">
        <f t="shared" si="4"/>
        <v>885.28</v>
      </c>
    </row>
    <row r="125" spans="1:14" ht="12.75" customHeight="1">
      <c r="A125" s="3" t="s">
        <v>131</v>
      </c>
      <c r="B125" s="2">
        <v>93</v>
      </c>
      <c r="C125" s="3" t="s">
        <v>366</v>
      </c>
      <c r="D125" s="3" t="s">
        <v>367</v>
      </c>
      <c r="E125" s="3" t="s">
        <v>264</v>
      </c>
      <c r="F125" s="4">
        <v>40745</v>
      </c>
      <c r="G125" s="2">
        <v>20939.75</v>
      </c>
      <c r="H125" s="2">
        <v>21422.97</v>
      </c>
      <c r="I125" s="2">
        <v>1643.2</v>
      </c>
      <c r="J125" s="2">
        <f t="shared" si="3"/>
        <v>44005.92</v>
      </c>
      <c r="K125" s="2">
        <v>0</v>
      </c>
      <c r="L125" s="2">
        <v>0</v>
      </c>
      <c r="M125" s="2">
        <v>1</v>
      </c>
      <c r="N125" s="2">
        <f t="shared" si="4"/>
        <v>44005.92</v>
      </c>
    </row>
    <row r="126" spans="1:14" ht="12.75" customHeight="1">
      <c r="A126" s="3" t="s">
        <v>135</v>
      </c>
      <c r="B126" s="2">
        <v>0</v>
      </c>
      <c r="C126" s="3" t="s">
        <v>323</v>
      </c>
      <c r="D126" s="3" t="s">
        <v>368</v>
      </c>
      <c r="E126" s="3" t="s">
        <v>313</v>
      </c>
      <c r="F126" s="4">
        <v>40834</v>
      </c>
      <c r="G126" s="2">
        <v>1705.07</v>
      </c>
      <c r="H126" s="2">
        <v>1078.86</v>
      </c>
      <c r="I126" s="2">
        <v>0</v>
      </c>
      <c r="J126" s="2">
        <f t="shared" si="3"/>
        <v>2783.93</v>
      </c>
      <c r="K126" s="2">
        <v>0</v>
      </c>
      <c r="L126" s="2">
        <v>0</v>
      </c>
      <c r="M126" s="2">
        <v>1</v>
      </c>
      <c r="N126" s="2">
        <f t="shared" si="4"/>
        <v>2783.93</v>
      </c>
    </row>
    <row r="127" spans="1:14" ht="12.75" customHeight="1">
      <c r="A127" s="3" t="s">
        <v>135</v>
      </c>
      <c r="B127" s="2">
        <v>1043</v>
      </c>
      <c r="C127" s="3" t="s">
        <v>369</v>
      </c>
      <c r="D127" s="3" t="s">
        <v>370</v>
      </c>
      <c r="E127" s="3" t="s">
        <v>371</v>
      </c>
      <c r="F127" s="4">
        <v>40638</v>
      </c>
      <c r="G127" s="2">
        <v>10849.4</v>
      </c>
      <c r="H127" s="2">
        <v>7785.05</v>
      </c>
      <c r="I127" s="2">
        <v>824.04</v>
      </c>
      <c r="J127" s="2">
        <f t="shared" si="3"/>
        <v>19458.49</v>
      </c>
      <c r="K127" s="2">
        <v>0</v>
      </c>
      <c r="L127" s="2">
        <v>0</v>
      </c>
      <c r="M127" s="2">
        <v>1</v>
      </c>
      <c r="N127" s="2">
        <f t="shared" si="4"/>
        <v>19458.49</v>
      </c>
    </row>
    <row r="128" spans="1:14" ht="12.75" customHeight="1">
      <c r="A128" s="3" t="s">
        <v>131</v>
      </c>
      <c r="B128" s="2">
        <v>0</v>
      </c>
      <c r="C128" s="3" t="s">
        <v>132</v>
      </c>
      <c r="D128" s="3" t="s">
        <v>372</v>
      </c>
      <c r="E128" s="3" t="s">
        <v>373</v>
      </c>
      <c r="F128" s="4">
        <v>40884</v>
      </c>
      <c r="G128" s="2">
        <v>2121.17</v>
      </c>
      <c r="H128" s="2">
        <v>1299.98</v>
      </c>
      <c r="I128" s="2">
        <v>0</v>
      </c>
      <c r="J128" s="2">
        <f t="shared" si="3"/>
        <v>3421.15</v>
      </c>
      <c r="K128" s="2">
        <v>0</v>
      </c>
      <c r="L128" s="2">
        <v>0</v>
      </c>
      <c r="M128" s="2">
        <v>1</v>
      </c>
      <c r="N128" s="2">
        <f t="shared" si="4"/>
        <v>3421.15</v>
      </c>
    </row>
    <row r="129" spans="1:14" ht="12.75" customHeight="1">
      <c r="A129" s="3" t="s">
        <v>131</v>
      </c>
      <c r="B129" s="2">
        <v>15</v>
      </c>
      <c r="C129" s="3" t="s">
        <v>374</v>
      </c>
      <c r="D129" s="3" t="s">
        <v>375</v>
      </c>
      <c r="E129" s="3" t="s">
        <v>152</v>
      </c>
      <c r="F129" s="4">
        <v>40828</v>
      </c>
      <c r="G129" s="2">
        <v>3776.56</v>
      </c>
      <c r="H129" s="2">
        <v>2637.15</v>
      </c>
      <c r="I129" s="2">
        <v>0</v>
      </c>
      <c r="J129" s="2">
        <f t="shared" si="3"/>
        <v>6413.71</v>
      </c>
      <c r="K129" s="2">
        <v>0</v>
      </c>
      <c r="L129" s="2">
        <v>0</v>
      </c>
      <c r="M129" s="2">
        <v>1</v>
      </c>
      <c r="N129" s="2">
        <f t="shared" si="4"/>
        <v>6413.71</v>
      </c>
    </row>
    <row r="130" spans="1:14" ht="12.75" customHeight="1">
      <c r="A130" s="3" t="s">
        <v>167</v>
      </c>
      <c r="B130" s="2">
        <v>350</v>
      </c>
      <c r="C130" s="3" t="s">
        <v>376</v>
      </c>
      <c r="D130" s="3" t="s">
        <v>377</v>
      </c>
      <c r="E130" s="3" t="s">
        <v>378</v>
      </c>
      <c r="F130" s="4">
        <v>40900</v>
      </c>
      <c r="G130" s="2">
        <v>1837.09</v>
      </c>
      <c r="H130" s="2">
        <v>1136.88</v>
      </c>
      <c r="I130" s="2">
        <v>0</v>
      </c>
      <c r="J130" s="2">
        <f t="shared" si="3"/>
        <v>2973.9700000000003</v>
      </c>
      <c r="K130" s="2">
        <v>0</v>
      </c>
      <c r="L130" s="2">
        <v>0</v>
      </c>
      <c r="M130" s="2">
        <v>1</v>
      </c>
      <c r="N130" s="2">
        <f t="shared" si="4"/>
        <v>2973.9700000000003</v>
      </c>
    </row>
    <row r="131" spans="1:14" ht="12.75" customHeight="1">
      <c r="A131" s="3" t="s">
        <v>135</v>
      </c>
      <c r="B131" s="2">
        <v>0</v>
      </c>
      <c r="C131" s="3" t="s">
        <v>147</v>
      </c>
      <c r="D131" s="3" t="s">
        <v>379</v>
      </c>
      <c r="E131" s="3" t="s">
        <v>152</v>
      </c>
      <c r="F131" s="4">
        <v>40765</v>
      </c>
      <c r="G131" s="2">
        <v>628.76</v>
      </c>
      <c r="H131" s="2">
        <v>168.07</v>
      </c>
      <c r="I131" s="2">
        <v>0</v>
      </c>
      <c r="J131" s="2">
        <f t="shared" si="3"/>
        <v>796.8299999999999</v>
      </c>
      <c r="K131" s="2">
        <v>0</v>
      </c>
      <c r="L131" s="2">
        <v>0</v>
      </c>
      <c r="M131" s="2">
        <v>1</v>
      </c>
      <c r="N131" s="2">
        <f t="shared" si="4"/>
        <v>796.8299999999999</v>
      </c>
    </row>
    <row r="132" spans="1:14" ht="12.75" customHeight="1">
      <c r="A132" s="3" t="s">
        <v>135</v>
      </c>
      <c r="B132" s="2">
        <v>0</v>
      </c>
      <c r="C132" s="3" t="s">
        <v>147</v>
      </c>
      <c r="D132" s="3" t="s">
        <v>380</v>
      </c>
      <c r="E132" s="3" t="s">
        <v>346</v>
      </c>
      <c r="F132" s="4">
        <v>40770</v>
      </c>
      <c r="G132" s="2">
        <v>740.15</v>
      </c>
      <c r="H132" s="2">
        <v>519.75</v>
      </c>
      <c r="I132" s="2">
        <v>0</v>
      </c>
      <c r="J132" s="2">
        <f t="shared" si="3"/>
        <v>1259.9</v>
      </c>
      <c r="K132" s="2">
        <v>0</v>
      </c>
      <c r="L132" s="2">
        <v>0</v>
      </c>
      <c r="M132" s="2">
        <v>1</v>
      </c>
      <c r="N132" s="2">
        <f t="shared" si="4"/>
        <v>1259.9</v>
      </c>
    </row>
    <row r="133" spans="1:14" ht="12.75" customHeight="1">
      <c r="A133" s="3" t="s">
        <v>135</v>
      </c>
      <c r="B133" s="2">
        <v>285</v>
      </c>
      <c r="C133" s="3" t="s">
        <v>381</v>
      </c>
      <c r="D133" s="3" t="s">
        <v>382</v>
      </c>
      <c r="E133" s="3" t="s">
        <v>383</v>
      </c>
      <c r="F133" s="4">
        <v>40898</v>
      </c>
      <c r="G133" s="2">
        <v>2637.46</v>
      </c>
      <c r="H133" s="2">
        <v>1560.81</v>
      </c>
      <c r="I133" s="2">
        <v>630.81</v>
      </c>
      <c r="J133" s="2">
        <f t="shared" si="3"/>
        <v>4829.08</v>
      </c>
      <c r="K133" s="2">
        <v>0</v>
      </c>
      <c r="L133" s="2">
        <v>0</v>
      </c>
      <c r="M133" s="2">
        <v>1</v>
      </c>
      <c r="N133" s="2">
        <f t="shared" si="4"/>
        <v>4829.08</v>
      </c>
    </row>
    <row r="134" spans="1:14" ht="12.75" customHeight="1">
      <c r="A134" s="3" t="s">
        <v>135</v>
      </c>
      <c r="B134" s="2">
        <v>0</v>
      </c>
      <c r="C134" s="3" t="s">
        <v>147</v>
      </c>
      <c r="D134" s="3" t="s">
        <v>384</v>
      </c>
      <c r="E134" s="3" t="s">
        <v>313</v>
      </c>
      <c r="F134" s="4">
        <v>40898</v>
      </c>
      <c r="G134" s="2">
        <v>767.26</v>
      </c>
      <c r="H134" s="2">
        <v>472.8</v>
      </c>
      <c r="I134" s="2">
        <v>0</v>
      </c>
      <c r="J134" s="2">
        <f t="shared" si="3"/>
        <v>1240.06</v>
      </c>
      <c r="K134" s="2">
        <v>0</v>
      </c>
      <c r="L134" s="2">
        <v>0</v>
      </c>
      <c r="M134" s="2">
        <v>1</v>
      </c>
      <c r="N134" s="2">
        <f t="shared" si="4"/>
        <v>1240.06</v>
      </c>
    </row>
    <row r="135" spans="1:14" ht="12.75" customHeight="1">
      <c r="A135" s="3" t="s">
        <v>135</v>
      </c>
      <c r="B135" s="2">
        <v>165</v>
      </c>
      <c r="C135" s="3" t="s">
        <v>385</v>
      </c>
      <c r="D135" s="3" t="s">
        <v>386</v>
      </c>
      <c r="E135" s="3" t="s">
        <v>278</v>
      </c>
      <c r="F135" s="4">
        <v>40833</v>
      </c>
      <c r="G135" s="2">
        <v>1331.47</v>
      </c>
      <c r="H135" s="2">
        <v>627.38</v>
      </c>
      <c r="I135" s="2">
        <v>133.06</v>
      </c>
      <c r="J135" s="2">
        <f t="shared" si="3"/>
        <v>2091.91</v>
      </c>
      <c r="K135" s="2">
        <v>0</v>
      </c>
      <c r="L135" s="2">
        <v>0</v>
      </c>
      <c r="M135" s="2">
        <v>1</v>
      </c>
      <c r="N135" s="2">
        <f t="shared" si="4"/>
        <v>2091.91</v>
      </c>
    </row>
    <row r="136" spans="1:14" ht="12.75" customHeight="1">
      <c r="A136" s="3" t="s">
        <v>135</v>
      </c>
      <c r="B136" s="2">
        <v>847</v>
      </c>
      <c r="C136" s="3" t="s">
        <v>387</v>
      </c>
      <c r="D136" s="3" t="s">
        <v>386</v>
      </c>
      <c r="E136" s="3" t="s">
        <v>278</v>
      </c>
      <c r="F136" s="4">
        <v>40833</v>
      </c>
      <c r="G136" s="2">
        <v>6834.87</v>
      </c>
      <c r="H136" s="2">
        <v>3220.56</v>
      </c>
      <c r="I136" s="2">
        <v>683.06</v>
      </c>
      <c r="J136" s="2">
        <f t="shared" si="3"/>
        <v>10738.49</v>
      </c>
      <c r="K136" s="2">
        <v>0</v>
      </c>
      <c r="L136" s="2">
        <v>0</v>
      </c>
      <c r="M136" s="2">
        <v>1</v>
      </c>
      <c r="N136" s="2">
        <f t="shared" si="4"/>
        <v>10738.49</v>
      </c>
    </row>
    <row r="137" spans="1:14" ht="12.75" customHeight="1">
      <c r="A137" s="3" t="s">
        <v>167</v>
      </c>
      <c r="B137" s="2">
        <v>5</v>
      </c>
      <c r="C137" s="3" t="s">
        <v>388</v>
      </c>
      <c r="D137" s="3" t="s">
        <v>389</v>
      </c>
      <c r="E137" s="3" t="s">
        <v>390</v>
      </c>
      <c r="F137" s="4">
        <v>40714</v>
      </c>
      <c r="G137" s="2">
        <v>642.72</v>
      </c>
      <c r="H137" s="2">
        <v>372.7</v>
      </c>
      <c r="I137" s="2">
        <v>0</v>
      </c>
      <c r="J137" s="2">
        <f aca="true" t="shared" si="5" ref="J137:J200">SUM(G137:I137)</f>
        <v>1015.4200000000001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1015.4200000000001</v>
      </c>
    </row>
    <row r="138" spans="1:14" ht="12.75" customHeight="1">
      <c r="A138" s="3" t="s">
        <v>131</v>
      </c>
      <c r="B138" s="2">
        <v>0</v>
      </c>
      <c r="C138" s="3" t="s">
        <v>156</v>
      </c>
      <c r="D138" s="3" t="s">
        <v>391</v>
      </c>
      <c r="E138" s="3" t="s">
        <v>392</v>
      </c>
      <c r="F138" s="4">
        <v>40899</v>
      </c>
      <c r="G138" s="2">
        <v>490.39</v>
      </c>
      <c r="H138" s="2">
        <v>299.92</v>
      </c>
      <c r="I138" s="2">
        <v>0</v>
      </c>
      <c r="J138" s="2">
        <f t="shared" si="5"/>
        <v>790.31</v>
      </c>
      <c r="K138" s="2">
        <v>0</v>
      </c>
      <c r="L138" s="2">
        <v>0</v>
      </c>
      <c r="M138" s="2">
        <v>1</v>
      </c>
      <c r="N138" s="2">
        <f t="shared" si="6"/>
        <v>790.31</v>
      </c>
    </row>
    <row r="139" spans="1:14" ht="12.75" customHeight="1">
      <c r="A139" s="3" t="s">
        <v>131</v>
      </c>
      <c r="B139" s="2">
        <v>12</v>
      </c>
      <c r="C139" s="3" t="s">
        <v>393</v>
      </c>
      <c r="D139" s="3" t="s">
        <v>394</v>
      </c>
      <c r="E139" s="3" t="s">
        <v>267</v>
      </c>
      <c r="F139" s="4">
        <v>40900</v>
      </c>
      <c r="G139" s="2">
        <v>2106.43</v>
      </c>
      <c r="H139" s="2">
        <v>1466.65</v>
      </c>
      <c r="I139" s="2">
        <v>0</v>
      </c>
      <c r="J139" s="2">
        <f t="shared" si="5"/>
        <v>3573.08</v>
      </c>
      <c r="K139" s="2">
        <v>0</v>
      </c>
      <c r="L139" s="2">
        <v>0</v>
      </c>
      <c r="M139" s="2">
        <v>1</v>
      </c>
      <c r="N139" s="2">
        <f t="shared" si="6"/>
        <v>3573.08</v>
      </c>
    </row>
    <row r="140" spans="1:14" ht="12.75" customHeight="1">
      <c r="A140" s="3" t="s">
        <v>135</v>
      </c>
      <c r="B140" s="2">
        <v>127</v>
      </c>
      <c r="C140" s="3" t="s">
        <v>395</v>
      </c>
      <c r="D140" s="3" t="s">
        <v>396</v>
      </c>
      <c r="E140" s="3" t="s">
        <v>397</v>
      </c>
      <c r="F140" s="4">
        <v>40602</v>
      </c>
      <c r="G140" s="2">
        <v>1839.02</v>
      </c>
      <c r="H140" s="2">
        <v>565.98</v>
      </c>
      <c r="I140" s="2">
        <v>101.77</v>
      </c>
      <c r="J140" s="2">
        <f t="shared" si="5"/>
        <v>2506.77</v>
      </c>
      <c r="K140" s="2">
        <v>0</v>
      </c>
      <c r="L140" s="2">
        <v>0</v>
      </c>
      <c r="M140" s="2">
        <v>1</v>
      </c>
      <c r="N140" s="2">
        <f t="shared" si="6"/>
        <v>2506.77</v>
      </c>
    </row>
    <row r="141" spans="1:14" ht="12.75" customHeight="1">
      <c r="A141" s="3" t="s">
        <v>135</v>
      </c>
      <c r="B141" s="2">
        <v>213</v>
      </c>
      <c r="C141" s="3" t="s">
        <v>398</v>
      </c>
      <c r="D141" s="3" t="s">
        <v>396</v>
      </c>
      <c r="E141" s="3" t="s">
        <v>397</v>
      </c>
      <c r="F141" s="4">
        <v>40602</v>
      </c>
      <c r="G141" s="2">
        <v>3084.33</v>
      </c>
      <c r="H141" s="2">
        <v>949.26</v>
      </c>
      <c r="I141" s="2">
        <v>170.69</v>
      </c>
      <c r="J141" s="2">
        <f t="shared" si="5"/>
        <v>4204.28</v>
      </c>
      <c r="K141" s="2">
        <v>0</v>
      </c>
      <c r="L141" s="2">
        <v>0</v>
      </c>
      <c r="M141" s="2">
        <v>1</v>
      </c>
      <c r="N141" s="2">
        <f t="shared" si="6"/>
        <v>4204.28</v>
      </c>
    </row>
    <row r="142" spans="1:14" ht="12.75" customHeight="1">
      <c r="A142" s="3" t="s">
        <v>135</v>
      </c>
      <c r="B142" s="2">
        <v>6978</v>
      </c>
      <c r="C142" s="3" t="s">
        <v>399</v>
      </c>
      <c r="D142" s="3" t="s">
        <v>396</v>
      </c>
      <c r="E142" s="3" t="s">
        <v>397</v>
      </c>
      <c r="F142" s="4">
        <v>40602</v>
      </c>
      <c r="G142" s="2">
        <v>101044.45</v>
      </c>
      <c r="H142" s="2">
        <v>31098.12</v>
      </c>
      <c r="I142" s="2">
        <v>5591.83</v>
      </c>
      <c r="J142" s="2">
        <f t="shared" si="5"/>
        <v>137734.4</v>
      </c>
      <c r="K142" s="2">
        <v>0</v>
      </c>
      <c r="L142" s="2">
        <v>0</v>
      </c>
      <c r="M142" s="2">
        <v>1</v>
      </c>
      <c r="N142" s="2">
        <f t="shared" si="6"/>
        <v>137734.4</v>
      </c>
    </row>
    <row r="143" spans="1:14" ht="12.75" customHeight="1">
      <c r="A143" s="3" t="s">
        <v>135</v>
      </c>
      <c r="B143" s="2">
        <v>0</v>
      </c>
      <c r="C143" s="3" t="s">
        <v>147</v>
      </c>
      <c r="D143" s="3" t="s">
        <v>400</v>
      </c>
      <c r="E143" s="3" t="s">
        <v>313</v>
      </c>
      <c r="F143" s="4">
        <v>40898</v>
      </c>
      <c r="G143" s="2">
        <v>720.26</v>
      </c>
      <c r="H143" s="2">
        <v>422.84</v>
      </c>
      <c r="I143" s="2">
        <v>0</v>
      </c>
      <c r="J143" s="2">
        <f t="shared" si="5"/>
        <v>1143.1</v>
      </c>
      <c r="K143" s="2">
        <v>0</v>
      </c>
      <c r="L143" s="2">
        <v>0</v>
      </c>
      <c r="M143" s="2">
        <v>1</v>
      </c>
      <c r="N143" s="2">
        <f t="shared" si="6"/>
        <v>1143.1</v>
      </c>
    </row>
    <row r="144" spans="1:14" ht="12.75" customHeight="1">
      <c r="A144" s="3" t="s">
        <v>135</v>
      </c>
      <c r="B144" s="2">
        <v>0</v>
      </c>
      <c r="C144" s="3" t="s">
        <v>323</v>
      </c>
      <c r="D144" s="3" t="s">
        <v>401</v>
      </c>
      <c r="E144" s="3" t="s">
        <v>402</v>
      </c>
      <c r="F144" s="4">
        <v>40882</v>
      </c>
      <c r="G144" s="2">
        <v>1271.81</v>
      </c>
      <c r="H144" s="2">
        <v>842.12</v>
      </c>
      <c r="I144" s="2">
        <v>0</v>
      </c>
      <c r="J144" s="2">
        <f t="shared" si="5"/>
        <v>2113.93</v>
      </c>
      <c r="K144" s="2">
        <v>0</v>
      </c>
      <c r="L144" s="2">
        <v>0</v>
      </c>
      <c r="M144" s="2">
        <v>1</v>
      </c>
      <c r="N144" s="2">
        <f t="shared" si="6"/>
        <v>2113.93</v>
      </c>
    </row>
    <row r="145" spans="1:14" ht="12.75" customHeight="1">
      <c r="A145" s="3" t="s">
        <v>135</v>
      </c>
      <c r="B145" s="2">
        <v>0</v>
      </c>
      <c r="C145" s="3" t="s">
        <v>147</v>
      </c>
      <c r="D145" s="3" t="s">
        <v>403</v>
      </c>
      <c r="E145" s="3" t="s">
        <v>404</v>
      </c>
      <c r="F145" s="4">
        <v>40625</v>
      </c>
      <c r="G145" s="2">
        <v>605.55</v>
      </c>
      <c r="H145" s="2">
        <v>373.59</v>
      </c>
      <c r="I145" s="2">
        <v>0</v>
      </c>
      <c r="J145" s="2">
        <f t="shared" si="5"/>
        <v>979.1399999999999</v>
      </c>
      <c r="K145" s="2">
        <v>0</v>
      </c>
      <c r="L145" s="2">
        <v>0</v>
      </c>
      <c r="M145" s="2">
        <v>1</v>
      </c>
      <c r="N145" s="2">
        <f t="shared" si="6"/>
        <v>979.1399999999999</v>
      </c>
    </row>
    <row r="146" spans="1:14" ht="12.75" customHeight="1">
      <c r="A146" s="3" t="s">
        <v>167</v>
      </c>
      <c r="B146" s="2">
        <v>22</v>
      </c>
      <c r="C146" s="3" t="s">
        <v>405</v>
      </c>
      <c r="D146" s="3" t="s">
        <v>406</v>
      </c>
      <c r="E146" s="3" t="s">
        <v>407</v>
      </c>
      <c r="F146" s="4">
        <v>40714</v>
      </c>
      <c r="G146" s="2">
        <v>2846.11</v>
      </c>
      <c r="H146" s="2">
        <v>1732.89</v>
      </c>
      <c r="I146" s="2">
        <v>0</v>
      </c>
      <c r="J146" s="2">
        <f t="shared" si="5"/>
        <v>4579</v>
      </c>
      <c r="K146" s="2">
        <v>0</v>
      </c>
      <c r="L146" s="2">
        <v>0</v>
      </c>
      <c r="M146" s="2">
        <v>1</v>
      </c>
      <c r="N146" s="2">
        <f t="shared" si="6"/>
        <v>4579</v>
      </c>
    </row>
    <row r="147" spans="1:14" ht="12.75" customHeight="1">
      <c r="A147" s="3" t="s">
        <v>135</v>
      </c>
      <c r="B147" s="2">
        <v>0</v>
      </c>
      <c r="C147" s="3" t="s">
        <v>144</v>
      </c>
      <c r="D147" s="3" t="s">
        <v>408</v>
      </c>
      <c r="E147" s="3" t="s">
        <v>371</v>
      </c>
      <c r="F147" s="4">
        <v>40899</v>
      </c>
      <c r="G147" s="2">
        <v>0</v>
      </c>
      <c r="H147" s="2">
        <v>340.46</v>
      </c>
      <c r="I147" s="2">
        <v>502.62</v>
      </c>
      <c r="J147" s="2">
        <f t="shared" si="5"/>
        <v>843.0799999999999</v>
      </c>
      <c r="K147" s="2">
        <v>0</v>
      </c>
      <c r="L147" s="2">
        <v>0</v>
      </c>
      <c r="M147" s="2">
        <v>1</v>
      </c>
      <c r="N147" s="2">
        <f t="shared" si="6"/>
        <v>843.0799999999999</v>
      </c>
    </row>
    <row r="148" spans="1:14" ht="12.75" customHeight="1">
      <c r="A148" s="3" t="s">
        <v>135</v>
      </c>
      <c r="B148" s="2">
        <v>0</v>
      </c>
      <c r="C148" s="3" t="s">
        <v>323</v>
      </c>
      <c r="D148" s="3" t="s">
        <v>409</v>
      </c>
      <c r="E148" s="3" t="s">
        <v>163</v>
      </c>
      <c r="F148" s="4">
        <v>40807</v>
      </c>
      <c r="G148" s="2">
        <v>2227.67</v>
      </c>
      <c r="H148" s="2">
        <v>1282.54</v>
      </c>
      <c r="I148" s="2">
        <v>0</v>
      </c>
      <c r="J148" s="2">
        <f t="shared" si="5"/>
        <v>3510.21</v>
      </c>
      <c r="K148" s="2">
        <v>0</v>
      </c>
      <c r="L148" s="2">
        <v>0</v>
      </c>
      <c r="M148" s="2">
        <v>1</v>
      </c>
      <c r="N148" s="2">
        <f t="shared" si="6"/>
        <v>3510.21</v>
      </c>
    </row>
    <row r="149" spans="1:14" ht="12.75" customHeight="1">
      <c r="A149" s="3" t="s">
        <v>167</v>
      </c>
      <c r="B149" s="2">
        <v>10</v>
      </c>
      <c r="C149" s="3" t="s">
        <v>410</v>
      </c>
      <c r="D149" s="3" t="s">
        <v>411</v>
      </c>
      <c r="E149" s="3" t="s">
        <v>245</v>
      </c>
      <c r="F149" s="4">
        <v>40815</v>
      </c>
      <c r="G149" s="2">
        <v>1062.72</v>
      </c>
      <c r="H149" s="2">
        <v>665.2</v>
      </c>
      <c r="I149" s="2">
        <v>0</v>
      </c>
      <c r="J149" s="2">
        <f t="shared" si="5"/>
        <v>1727.92</v>
      </c>
      <c r="K149" s="2">
        <v>0</v>
      </c>
      <c r="L149" s="2">
        <v>0</v>
      </c>
      <c r="M149" s="2">
        <v>1</v>
      </c>
      <c r="N149" s="2">
        <f t="shared" si="6"/>
        <v>1727.92</v>
      </c>
    </row>
    <row r="150" spans="1:14" ht="12.75" customHeight="1">
      <c r="A150" s="3" t="s">
        <v>135</v>
      </c>
      <c r="B150" s="2">
        <v>0</v>
      </c>
      <c r="C150" s="3" t="s">
        <v>147</v>
      </c>
      <c r="D150" s="3" t="s">
        <v>412</v>
      </c>
      <c r="E150" s="3" t="s">
        <v>174</v>
      </c>
      <c r="F150" s="4">
        <v>40884</v>
      </c>
      <c r="G150" s="2">
        <v>536.63</v>
      </c>
      <c r="H150" s="2">
        <v>376.09</v>
      </c>
      <c r="I150" s="2">
        <v>0</v>
      </c>
      <c r="J150" s="2">
        <f t="shared" si="5"/>
        <v>912.72</v>
      </c>
      <c r="K150" s="2">
        <v>0</v>
      </c>
      <c r="L150" s="2">
        <v>0</v>
      </c>
      <c r="M150" s="2">
        <v>1</v>
      </c>
      <c r="N150" s="2">
        <f t="shared" si="6"/>
        <v>912.72</v>
      </c>
    </row>
    <row r="151" spans="1:14" ht="12.75" customHeight="1">
      <c r="A151" s="3" t="s">
        <v>135</v>
      </c>
      <c r="B151" s="2">
        <v>0</v>
      </c>
      <c r="C151" s="3" t="s">
        <v>147</v>
      </c>
      <c r="D151" s="3" t="s">
        <v>413</v>
      </c>
      <c r="E151" s="3" t="s">
        <v>414</v>
      </c>
      <c r="F151" s="4">
        <v>40891</v>
      </c>
      <c r="G151" s="2">
        <v>408.44</v>
      </c>
      <c r="H151" s="2">
        <v>303.81</v>
      </c>
      <c r="I151" s="2">
        <v>0</v>
      </c>
      <c r="J151" s="2">
        <f t="shared" si="5"/>
        <v>712.25</v>
      </c>
      <c r="K151" s="2">
        <v>0</v>
      </c>
      <c r="L151" s="2">
        <v>0</v>
      </c>
      <c r="M151" s="2">
        <v>1</v>
      </c>
      <c r="N151" s="2">
        <f t="shared" si="6"/>
        <v>712.25</v>
      </c>
    </row>
    <row r="152" spans="1:14" ht="12.75" customHeight="1">
      <c r="A152" s="3" t="s">
        <v>135</v>
      </c>
      <c r="B152" s="2">
        <v>0</v>
      </c>
      <c r="C152" s="3" t="s">
        <v>147</v>
      </c>
      <c r="D152" s="3" t="s">
        <v>415</v>
      </c>
      <c r="E152" s="3" t="s">
        <v>416</v>
      </c>
      <c r="F152" s="4">
        <v>40712</v>
      </c>
      <c r="G152" s="2">
        <v>902.79</v>
      </c>
      <c r="H152" s="2">
        <v>562.47</v>
      </c>
      <c r="I152" s="2">
        <v>0</v>
      </c>
      <c r="J152" s="2">
        <f t="shared" si="5"/>
        <v>1465.26</v>
      </c>
      <c r="K152" s="2">
        <v>0</v>
      </c>
      <c r="L152" s="2">
        <v>0</v>
      </c>
      <c r="M152" s="2">
        <v>1</v>
      </c>
      <c r="N152" s="2">
        <f t="shared" si="6"/>
        <v>1465.26</v>
      </c>
    </row>
    <row r="153" spans="1:14" ht="12.75" customHeight="1">
      <c r="A153" s="3" t="s">
        <v>131</v>
      </c>
      <c r="B153" s="2">
        <v>0</v>
      </c>
      <c r="C153" s="3" t="s">
        <v>262</v>
      </c>
      <c r="D153" s="3" t="s">
        <v>417</v>
      </c>
      <c r="E153" s="3" t="s">
        <v>418</v>
      </c>
      <c r="F153" s="4">
        <v>40625</v>
      </c>
      <c r="G153" s="2">
        <v>5135.34</v>
      </c>
      <c r="H153" s="2">
        <v>3248.41</v>
      </c>
      <c r="I153" s="2">
        <v>0</v>
      </c>
      <c r="J153" s="2">
        <f t="shared" si="5"/>
        <v>8383.75</v>
      </c>
      <c r="K153" s="2">
        <v>0</v>
      </c>
      <c r="L153" s="2">
        <v>0</v>
      </c>
      <c r="M153" s="2">
        <v>1</v>
      </c>
      <c r="N153" s="2">
        <f t="shared" si="6"/>
        <v>8383.75</v>
      </c>
    </row>
    <row r="154" spans="1:14" ht="12.75" customHeight="1">
      <c r="A154" s="3" t="s">
        <v>135</v>
      </c>
      <c r="B154" s="2">
        <v>181</v>
      </c>
      <c r="C154" s="3" t="s">
        <v>419</v>
      </c>
      <c r="D154" s="3" t="s">
        <v>420</v>
      </c>
      <c r="E154" s="3" t="s">
        <v>221</v>
      </c>
      <c r="F154" s="4">
        <v>40856</v>
      </c>
      <c r="G154" s="2">
        <v>2147.19</v>
      </c>
      <c r="H154" s="2">
        <v>1011.93</v>
      </c>
      <c r="I154" s="2">
        <v>147.13</v>
      </c>
      <c r="J154" s="2">
        <f t="shared" si="5"/>
        <v>3306.25</v>
      </c>
      <c r="K154" s="2">
        <v>0</v>
      </c>
      <c r="L154" s="2">
        <v>0</v>
      </c>
      <c r="M154" s="2">
        <v>1</v>
      </c>
      <c r="N154" s="2">
        <f t="shared" si="6"/>
        <v>3306.25</v>
      </c>
    </row>
    <row r="155" spans="1:14" ht="12.75" customHeight="1">
      <c r="A155" s="3" t="s">
        <v>135</v>
      </c>
      <c r="B155" s="2">
        <v>823</v>
      </c>
      <c r="C155" s="3" t="s">
        <v>421</v>
      </c>
      <c r="D155" s="3" t="s">
        <v>420</v>
      </c>
      <c r="E155" s="3" t="s">
        <v>221</v>
      </c>
      <c r="F155" s="4">
        <v>40856</v>
      </c>
      <c r="G155" s="2">
        <v>9763.16</v>
      </c>
      <c r="H155" s="2">
        <v>4601.2</v>
      </c>
      <c r="I155" s="2">
        <v>669</v>
      </c>
      <c r="J155" s="2">
        <f t="shared" si="5"/>
        <v>15033.36</v>
      </c>
      <c r="K155" s="2">
        <v>0</v>
      </c>
      <c r="L155" s="2">
        <v>0</v>
      </c>
      <c r="M155" s="2">
        <v>1</v>
      </c>
      <c r="N155" s="2">
        <f t="shared" si="6"/>
        <v>15033.36</v>
      </c>
    </row>
    <row r="156" spans="1:14" ht="12.75" customHeight="1">
      <c r="A156" s="3" t="s">
        <v>135</v>
      </c>
      <c r="B156" s="2">
        <v>0</v>
      </c>
      <c r="C156" s="3" t="s">
        <v>323</v>
      </c>
      <c r="D156" s="3" t="s">
        <v>422</v>
      </c>
      <c r="E156" s="3" t="s">
        <v>423</v>
      </c>
      <c r="F156" s="4">
        <v>40770</v>
      </c>
      <c r="G156" s="2">
        <v>784.71</v>
      </c>
      <c r="H156" s="2">
        <v>568.46</v>
      </c>
      <c r="I156" s="2">
        <v>0</v>
      </c>
      <c r="J156" s="2">
        <f t="shared" si="5"/>
        <v>1353.17</v>
      </c>
      <c r="K156" s="2">
        <v>0</v>
      </c>
      <c r="L156" s="2">
        <v>0</v>
      </c>
      <c r="M156" s="2">
        <v>1</v>
      </c>
      <c r="N156" s="2">
        <f t="shared" si="6"/>
        <v>1353.17</v>
      </c>
    </row>
    <row r="157" spans="1:14" ht="12.75" customHeight="1">
      <c r="A157" s="3" t="s">
        <v>135</v>
      </c>
      <c r="B157" s="2">
        <v>0</v>
      </c>
      <c r="C157" s="3" t="s">
        <v>147</v>
      </c>
      <c r="D157" s="3" t="s">
        <v>424</v>
      </c>
      <c r="E157" s="3" t="s">
        <v>355</v>
      </c>
      <c r="F157" s="4">
        <v>40805</v>
      </c>
      <c r="G157" s="2">
        <v>1194.29</v>
      </c>
      <c r="H157" s="2">
        <v>786.4</v>
      </c>
      <c r="I157" s="2">
        <v>0</v>
      </c>
      <c r="J157" s="2">
        <f t="shared" si="5"/>
        <v>1980.69</v>
      </c>
      <c r="K157" s="2">
        <v>0</v>
      </c>
      <c r="L157" s="2">
        <v>0</v>
      </c>
      <c r="M157" s="2">
        <v>1</v>
      </c>
      <c r="N157" s="2">
        <f t="shared" si="6"/>
        <v>1980.69</v>
      </c>
    </row>
    <row r="158" spans="1:14" ht="12.75" customHeight="1">
      <c r="A158" s="3" t="s">
        <v>135</v>
      </c>
      <c r="B158" s="2">
        <v>0</v>
      </c>
      <c r="C158" s="3" t="s">
        <v>144</v>
      </c>
      <c r="D158" s="3" t="s">
        <v>425</v>
      </c>
      <c r="E158" s="3" t="s">
        <v>267</v>
      </c>
      <c r="F158" s="4">
        <v>40897</v>
      </c>
      <c r="G158" s="2">
        <v>0</v>
      </c>
      <c r="H158" s="2">
        <v>286.36</v>
      </c>
      <c r="I158" s="2">
        <v>164.1</v>
      </c>
      <c r="J158" s="2">
        <f t="shared" si="5"/>
        <v>450.46000000000004</v>
      </c>
      <c r="K158" s="2">
        <v>0</v>
      </c>
      <c r="L158" s="2">
        <v>0</v>
      </c>
      <c r="M158" s="2">
        <v>1</v>
      </c>
      <c r="N158" s="2">
        <f t="shared" si="6"/>
        <v>450.46000000000004</v>
      </c>
    </row>
    <row r="159" spans="1:14" ht="12.75" customHeight="1">
      <c r="A159" s="3" t="s">
        <v>135</v>
      </c>
      <c r="B159" s="2">
        <v>0</v>
      </c>
      <c r="C159" s="3" t="s">
        <v>147</v>
      </c>
      <c r="D159" s="3" t="s">
        <v>426</v>
      </c>
      <c r="E159" s="3" t="s">
        <v>427</v>
      </c>
      <c r="F159" s="4">
        <v>40605</v>
      </c>
      <c r="G159" s="2">
        <v>771.57</v>
      </c>
      <c r="H159" s="2">
        <v>685.24</v>
      </c>
      <c r="I159" s="2">
        <v>523.55</v>
      </c>
      <c r="J159" s="2">
        <f t="shared" si="5"/>
        <v>1980.36</v>
      </c>
      <c r="K159" s="2">
        <v>0</v>
      </c>
      <c r="L159" s="2">
        <v>0</v>
      </c>
      <c r="M159" s="2">
        <v>1</v>
      </c>
      <c r="N159" s="2">
        <f t="shared" si="6"/>
        <v>1980.36</v>
      </c>
    </row>
    <row r="160" spans="1:14" ht="12.75" customHeight="1">
      <c r="A160" s="3" t="s">
        <v>131</v>
      </c>
      <c r="B160" s="2">
        <v>0</v>
      </c>
      <c r="C160" s="3" t="s">
        <v>262</v>
      </c>
      <c r="D160" s="3" t="s">
        <v>428</v>
      </c>
      <c r="E160" s="3" t="s">
        <v>429</v>
      </c>
      <c r="F160" s="4">
        <v>40682</v>
      </c>
      <c r="G160" s="2">
        <v>4130.69</v>
      </c>
      <c r="H160" s="2">
        <v>2527.02</v>
      </c>
      <c r="I160" s="2">
        <v>0</v>
      </c>
      <c r="J160" s="2">
        <f t="shared" si="5"/>
        <v>6657.709999999999</v>
      </c>
      <c r="K160" s="2">
        <v>0</v>
      </c>
      <c r="L160" s="2">
        <v>0</v>
      </c>
      <c r="M160" s="2">
        <v>1</v>
      </c>
      <c r="N160" s="2">
        <f t="shared" si="6"/>
        <v>6657.709999999999</v>
      </c>
    </row>
    <row r="161" spans="1:14" ht="12.75" customHeight="1">
      <c r="A161" s="3" t="s">
        <v>131</v>
      </c>
      <c r="B161" s="2">
        <v>0</v>
      </c>
      <c r="C161" s="3" t="s">
        <v>132</v>
      </c>
      <c r="D161" s="3" t="s">
        <v>430</v>
      </c>
      <c r="E161" s="3" t="s">
        <v>431</v>
      </c>
      <c r="F161" s="4">
        <v>40835</v>
      </c>
      <c r="G161" s="2">
        <v>972.31</v>
      </c>
      <c r="H161" s="2">
        <v>682.25</v>
      </c>
      <c r="I161" s="2">
        <v>0</v>
      </c>
      <c r="J161" s="2">
        <f t="shared" si="5"/>
        <v>1654.56</v>
      </c>
      <c r="K161" s="2">
        <v>0</v>
      </c>
      <c r="L161" s="2">
        <v>0</v>
      </c>
      <c r="M161" s="2">
        <v>1</v>
      </c>
      <c r="N161" s="2">
        <f t="shared" si="6"/>
        <v>1654.56</v>
      </c>
    </row>
    <row r="162" spans="1:14" ht="12.75" customHeight="1">
      <c r="A162" s="3" t="s">
        <v>131</v>
      </c>
      <c r="B162" s="2">
        <v>700</v>
      </c>
      <c r="C162" s="3" t="s">
        <v>432</v>
      </c>
      <c r="D162" s="3" t="s">
        <v>433</v>
      </c>
      <c r="E162" s="3" t="s">
        <v>434</v>
      </c>
      <c r="F162" s="4">
        <v>40721</v>
      </c>
      <c r="G162" s="2">
        <v>1869.97</v>
      </c>
      <c r="H162" s="2">
        <v>1196.04</v>
      </c>
      <c r="I162" s="2">
        <v>0</v>
      </c>
      <c r="J162" s="2">
        <f t="shared" si="5"/>
        <v>3066.01</v>
      </c>
      <c r="K162" s="2">
        <v>0</v>
      </c>
      <c r="L162" s="2">
        <v>0</v>
      </c>
      <c r="M162" s="2">
        <v>1</v>
      </c>
      <c r="N162" s="2">
        <f t="shared" si="6"/>
        <v>3066.01</v>
      </c>
    </row>
    <row r="163" spans="1:14" ht="12.75" customHeight="1">
      <c r="A163" s="3" t="s">
        <v>135</v>
      </c>
      <c r="B163" s="2">
        <v>0</v>
      </c>
      <c r="C163" s="3" t="s">
        <v>147</v>
      </c>
      <c r="D163" s="3" t="s">
        <v>435</v>
      </c>
      <c r="E163" s="3" t="s">
        <v>397</v>
      </c>
      <c r="F163" s="4">
        <v>40744</v>
      </c>
      <c r="G163" s="2">
        <v>872.8</v>
      </c>
      <c r="H163" s="2">
        <v>500.64</v>
      </c>
      <c r="I163" s="2">
        <v>0</v>
      </c>
      <c r="J163" s="2">
        <f t="shared" si="5"/>
        <v>1373.44</v>
      </c>
      <c r="K163" s="2">
        <v>0</v>
      </c>
      <c r="L163" s="2">
        <v>0</v>
      </c>
      <c r="M163" s="2">
        <v>1</v>
      </c>
      <c r="N163" s="2">
        <f t="shared" si="6"/>
        <v>1373.44</v>
      </c>
    </row>
    <row r="164" spans="1:14" ht="12.75" customHeight="1">
      <c r="A164" s="3" t="s">
        <v>167</v>
      </c>
      <c r="B164" s="2">
        <v>30</v>
      </c>
      <c r="C164" s="3" t="s">
        <v>436</v>
      </c>
      <c r="D164" s="3" t="s">
        <v>437</v>
      </c>
      <c r="E164" s="3" t="s">
        <v>429</v>
      </c>
      <c r="F164" s="4">
        <v>40795</v>
      </c>
      <c r="G164" s="2">
        <v>5925.79</v>
      </c>
      <c r="H164" s="2">
        <v>3598.56</v>
      </c>
      <c r="I164" s="2">
        <v>0</v>
      </c>
      <c r="J164" s="2">
        <f t="shared" si="5"/>
        <v>9524.35</v>
      </c>
      <c r="K164" s="2">
        <v>0</v>
      </c>
      <c r="L164" s="2">
        <v>0</v>
      </c>
      <c r="M164" s="2">
        <v>1</v>
      </c>
      <c r="N164" s="2">
        <f t="shared" si="6"/>
        <v>9524.35</v>
      </c>
    </row>
    <row r="165" spans="1:14" ht="12.75" customHeight="1">
      <c r="A165" s="3" t="s">
        <v>135</v>
      </c>
      <c r="B165" s="2">
        <v>0</v>
      </c>
      <c r="C165" s="3" t="s">
        <v>147</v>
      </c>
      <c r="D165" s="3" t="s">
        <v>438</v>
      </c>
      <c r="E165" s="3" t="s">
        <v>311</v>
      </c>
      <c r="F165" s="4">
        <v>40712</v>
      </c>
      <c r="G165" s="2">
        <v>470.71</v>
      </c>
      <c r="H165" s="2">
        <v>307.59</v>
      </c>
      <c r="I165" s="2">
        <v>0</v>
      </c>
      <c r="J165" s="2">
        <f t="shared" si="5"/>
        <v>778.3</v>
      </c>
      <c r="K165" s="2">
        <v>0</v>
      </c>
      <c r="L165" s="2">
        <v>0</v>
      </c>
      <c r="M165" s="2">
        <v>1</v>
      </c>
      <c r="N165" s="2">
        <f t="shared" si="6"/>
        <v>778.3</v>
      </c>
    </row>
    <row r="166" spans="1:14" ht="12.75" customHeight="1">
      <c r="A166" s="3" t="s">
        <v>135</v>
      </c>
      <c r="B166" s="2">
        <v>524</v>
      </c>
      <c r="C166" s="3" t="s">
        <v>439</v>
      </c>
      <c r="D166" s="3" t="s">
        <v>440</v>
      </c>
      <c r="E166" s="3" t="s">
        <v>152</v>
      </c>
      <c r="F166" s="4">
        <v>40908</v>
      </c>
      <c r="G166" s="2">
        <v>8738.27</v>
      </c>
      <c r="H166" s="2">
        <v>2442.91</v>
      </c>
      <c r="I166" s="2">
        <v>0</v>
      </c>
      <c r="J166" s="2">
        <f t="shared" si="5"/>
        <v>11181.18</v>
      </c>
      <c r="K166" s="2">
        <v>0</v>
      </c>
      <c r="L166" s="2">
        <v>0</v>
      </c>
      <c r="M166" s="2">
        <v>1</v>
      </c>
      <c r="N166" s="2">
        <f t="shared" si="6"/>
        <v>11181.18</v>
      </c>
    </row>
    <row r="167" spans="1:14" ht="12.75" customHeight="1">
      <c r="A167" s="3" t="s">
        <v>135</v>
      </c>
      <c r="B167" s="2">
        <v>0</v>
      </c>
      <c r="C167" s="3" t="s">
        <v>136</v>
      </c>
      <c r="D167" s="3" t="s">
        <v>441</v>
      </c>
      <c r="E167" s="3" t="s">
        <v>182</v>
      </c>
      <c r="F167" s="4">
        <v>40900</v>
      </c>
      <c r="G167" s="2">
        <v>2236</v>
      </c>
      <c r="H167" s="2">
        <v>1313.74</v>
      </c>
      <c r="I167" s="2">
        <v>0</v>
      </c>
      <c r="J167" s="2">
        <f t="shared" si="5"/>
        <v>3549.74</v>
      </c>
      <c r="K167" s="2">
        <v>0</v>
      </c>
      <c r="L167" s="2">
        <v>0</v>
      </c>
      <c r="M167" s="2">
        <v>1</v>
      </c>
      <c r="N167" s="2">
        <f t="shared" si="6"/>
        <v>3549.74</v>
      </c>
    </row>
    <row r="168" spans="1:14" ht="12.75" customHeight="1">
      <c r="A168" s="3" t="s">
        <v>135</v>
      </c>
      <c r="B168" s="2">
        <v>0</v>
      </c>
      <c r="C168" s="3" t="s">
        <v>147</v>
      </c>
      <c r="D168" s="3" t="s">
        <v>442</v>
      </c>
      <c r="E168" s="3" t="s">
        <v>443</v>
      </c>
      <c r="F168" s="4">
        <v>40891</v>
      </c>
      <c r="G168" s="2">
        <v>891.01</v>
      </c>
      <c r="H168" s="2">
        <v>516.98</v>
      </c>
      <c r="I168" s="2">
        <v>0</v>
      </c>
      <c r="J168" s="2">
        <f t="shared" si="5"/>
        <v>1407.99</v>
      </c>
      <c r="K168" s="2">
        <v>0</v>
      </c>
      <c r="L168" s="2">
        <v>0</v>
      </c>
      <c r="M168" s="2">
        <v>1</v>
      </c>
      <c r="N168" s="2">
        <f t="shared" si="6"/>
        <v>1407.99</v>
      </c>
    </row>
    <row r="169" spans="1:14" ht="12.75" customHeight="1">
      <c r="A169" s="3" t="s">
        <v>135</v>
      </c>
      <c r="B169" s="2">
        <v>635</v>
      </c>
      <c r="C169" s="3" t="s">
        <v>444</v>
      </c>
      <c r="D169" s="3" t="s">
        <v>445</v>
      </c>
      <c r="E169" s="3" t="s">
        <v>346</v>
      </c>
      <c r="F169" s="4">
        <v>40638</v>
      </c>
      <c r="G169" s="2">
        <v>13688.26</v>
      </c>
      <c r="H169" s="2">
        <v>3483.37</v>
      </c>
      <c r="I169" s="2">
        <v>0</v>
      </c>
      <c r="J169" s="2">
        <f t="shared" si="5"/>
        <v>17171.63</v>
      </c>
      <c r="K169" s="2">
        <v>0</v>
      </c>
      <c r="L169" s="2">
        <v>0</v>
      </c>
      <c r="M169" s="2">
        <v>1</v>
      </c>
      <c r="N169" s="2">
        <f t="shared" si="6"/>
        <v>17171.63</v>
      </c>
    </row>
    <row r="170" spans="1:14" ht="12.75" customHeight="1">
      <c r="A170" s="3" t="s">
        <v>167</v>
      </c>
      <c r="B170" s="2">
        <v>55</v>
      </c>
      <c r="C170" s="3" t="s">
        <v>446</v>
      </c>
      <c r="D170" s="3" t="s">
        <v>445</v>
      </c>
      <c r="E170" s="3" t="s">
        <v>346</v>
      </c>
      <c r="F170" s="4">
        <v>40638</v>
      </c>
      <c r="G170" s="2">
        <v>1225.93</v>
      </c>
      <c r="H170" s="2">
        <v>389.81</v>
      </c>
      <c r="I170" s="2">
        <v>0</v>
      </c>
      <c r="J170" s="2">
        <f t="shared" si="5"/>
        <v>1615.74</v>
      </c>
      <c r="K170" s="2">
        <v>0</v>
      </c>
      <c r="L170" s="2">
        <v>0</v>
      </c>
      <c r="M170" s="2">
        <v>1</v>
      </c>
      <c r="N170" s="2">
        <f t="shared" si="6"/>
        <v>1615.74</v>
      </c>
    </row>
    <row r="171" spans="1:14" ht="12.75" customHeight="1">
      <c r="A171" s="3" t="s">
        <v>167</v>
      </c>
      <c r="B171" s="2">
        <v>899</v>
      </c>
      <c r="C171" s="3" t="s">
        <v>447</v>
      </c>
      <c r="D171" s="3" t="s">
        <v>445</v>
      </c>
      <c r="E171" s="3" t="s">
        <v>346</v>
      </c>
      <c r="F171" s="4">
        <v>40638</v>
      </c>
      <c r="G171" s="2">
        <v>20038.29</v>
      </c>
      <c r="H171" s="2">
        <v>6371.88</v>
      </c>
      <c r="I171" s="2">
        <v>0</v>
      </c>
      <c r="J171" s="2">
        <f t="shared" si="5"/>
        <v>26410.170000000002</v>
      </c>
      <c r="K171" s="2">
        <v>0</v>
      </c>
      <c r="L171" s="2">
        <v>0</v>
      </c>
      <c r="M171" s="2">
        <v>1</v>
      </c>
      <c r="N171" s="2">
        <f t="shared" si="6"/>
        <v>26410.170000000002</v>
      </c>
    </row>
    <row r="172" spans="1:14" ht="12.75" customHeight="1">
      <c r="A172" s="3" t="s">
        <v>135</v>
      </c>
      <c r="B172" s="2">
        <v>238</v>
      </c>
      <c r="C172" s="3" t="s">
        <v>448</v>
      </c>
      <c r="D172" s="3" t="s">
        <v>449</v>
      </c>
      <c r="E172" s="3" t="s">
        <v>450</v>
      </c>
      <c r="F172" s="4">
        <v>40652</v>
      </c>
      <c r="G172" s="2">
        <v>5279.04</v>
      </c>
      <c r="H172" s="2">
        <v>2349.95</v>
      </c>
      <c r="I172" s="2">
        <v>824.04</v>
      </c>
      <c r="J172" s="2">
        <f t="shared" si="5"/>
        <v>8453.029999999999</v>
      </c>
      <c r="K172" s="2">
        <v>0</v>
      </c>
      <c r="L172" s="2">
        <v>0</v>
      </c>
      <c r="M172" s="2">
        <v>1</v>
      </c>
      <c r="N172" s="2">
        <f t="shared" si="6"/>
        <v>8453.029999999999</v>
      </c>
    </row>
    <row r="173" spans="1:14" ht="12.75" customHeight="1">
      <c r="A173" s="3" t="s">
        <v>135</v>
      </c>
      <c r="B173" s="2">
        <v>20</v>
      </c>
      <c r="C173" s="3" t="s">
        <v>315</v>
      </c>
      <c r="D173" s="3" t="s">
        <v>451</v>
      </c>
      <c r="E173" s="3" t="s">
        <v>188</v>
      </c>
      <c r="F173" s="4">
        <v>40676</v>
      </c>
      <c r="G173" s="2">
        <v>1500.42</v>
      </c>
      <c r="H173" s="2">
        <v>911.65</v>
      </c>
      <c r="I173" s="2">
        <v>0</v>
      </c>
      <c r="J173" s="2">
        <f t="shared" si="5"/>
        <v>2412.07</v>
      </c>
      <c r="K173" s="2">
        <v>0</v>
      </c>
      <c r="L173" s="2">
        <v>0</v>
      </c>
      <c r="M173" s="2">
        <v>1</v>
      </c>
      <c r="N173" s="2">
        <f t="shared" si="6"/>
        <v>2412.07</v>
      </c>
    </row>
    <row r="174" spans="1:14" ht="12.75" customHeight="1">
      <c r="A174" s="3" t="s">
        <v>135</v>
      </c>
      <c r="B174" s="2">
        <v>169</v>
      </c>
      <c r="C174" s="3" t="s">
        <v>452</v>
      </c>
      <c r="D174" s="3" t="s">
        <v>453</v>
      </c>
      <c r="E174" s="3" t="s">
        <v>346</v>
      </c>
      <c r="F174" s="4">
        <v>40765</v>
      </c>
      <c r="G174" s="2">
        <v>4842.31</v>
      </c>
      <c r="H174" s="2">
        <v>983.88</v>
      </c>
      <c r="I174" s="2">
        <v>0</v>
      </c>
      <c r="J174" s="2">
        <f t="shared" si="5"/>
        <v>5826.1900000000005</v>
      </c>
      <c r="K174" s="2">
        <v>0</v>
      </c>
      <c r="L174" s="2">
        <v>0</v>
      </c>
      <c r="M174" s="2">
        <v>1</v>
      </c>
      <c r="N174" s="2">
        <f t="shared" si="6"/>
        <v>5826.1900000000005</v>
      </c>
    </row>
    <row r="175" spans="1:14" ht="12.75" customHeight="1">
      <c r="A175" s="3" t="s">
        <v>167</v>
      </c>
      <c r="B175" s="2">
        <v>60</v>
      </c>
      <c r="C175" s="3" t="s">
        <v>454</v>
      </c>
      <c r="D175" s="3" t="s">
        <v>453</v>
      </c>
      <c r="E175" s="3" t="s">
        <v>346</v>
      </c>
      <c r="F175" s="4">
        <v>40765</v>
      </c>
      <c r="G175" s="2">
        <v>1531.68</v>
      </c>
      <c r="H175" s="2">
        <v>474.32</v>
      </c>
      <c r="I175" s="2">
        <v>118.7</v>
      </c>
      <c r="J175" s="2">
        <f t="shared" si="5"/>
        <v>2124.7</v>
      </c>
      <c r="K175" s="2">
        <v>0</v>
      </c>
      <c r="L175" s="2">
        <v>0</v>
      </c>
      <c r="M175" s="2">
        <v>1</v>
      </c>
      <c r="N175" s="2">
        <f t="shared" si="6"/>
        <v>2124.7</v>
      </c>
    </row>
    <row r="176" spans="1:14" ht="12.75" customHeight="1">
      <c r="A176" s="3" t="s">
        <v>167</v>
      </c>
      <c r="B176" s="2">
        <v>1290</v>
      </c>
      <c r="C176" s="3" t="s">
        <v>455</v>
      </c>
      <c r="D176" s="3" t="s">
        <v>453</v>
      </c>
      <c r="E176" s="3" t="s">
        <v>346</v>
      </c>
      <c r="F176" s="4">
        <v>40765</v>
      </c>
      <c r="G176" s="2">
        <v>32931.08</v>
      </c>
      <c r="H176" s="2">
        <v>10198.09</v>
      </c>
      <c r="I176" s="2">
        <v>2552.27</v>
      </c>
      <c r="J176" s="2">
        <f t="shared" si="5"/>
        <v>45681.439999999995</v>
      </c>
      <c r="K176" s="2">
        <v>0</v>
      </c>
      <c r="L176" s="2">
        <v>0</v>
      </c>
      <c r="M176" s="2">
        <v>1</v>
      </c>
      <c r="N176" s="2">
        <f t="shared" si="6"/>
        <v>45681.439999999995</v>
      </c>
    </row>
    <row r="177" spans="1:14" ht="12.75" customHeight="1">
      <c r="A177" s="3" t="s">
        <v>135</v>
      </c>
      <c r="B177" s="2">
        <v>0</v>
      </c>
      <c r="C177" s="3" t="s">
        <v>147</v>
      </c>
      <c r="D177" s="3" t="s">
        <v>456</v>
      </c>
      <c r="E177" s="3" t="s">
        <v>149</v>
      </c>
      <c r="F177" s="4">
        <v>40892</v>
      </c>
      <c r="G177" s="2">
        <v>597.16</v>
      </c>
      <c r="H177" s="2">
        <v>378.11</v>
      </c>
      <c r="I177" s="2">
        <v>0</v>
      </c>
      <c r="J177" s="2">
        <f t="shared" si="5"/>
        <v>975.27</v>
      </c>
      <c r="K177" s="2">
        <v>0</v>
      </c>
      <c r="L177" s="2">
        <v>0</v>
      </c>
      <c r="M177" s="2">
        <v>1</v>
      </c>
      <c r="N177" s="2">
        <f t="shared" si="6"/>
        <v>975.27</v>
      </c>
    </row>
    <row r="178" spans="1:14" ht="12.75" customHeight="1">
      <c r="A178" s="3" t="s">
        <v>131</v>
      </c>
      <c r="B178" s="2">
        <v>0</v>
      </c>
      <c r="C178" s="3" t="s">
        <v>132</v>
      </c>
      <c r="D178" s="3" t="s">
        <v>457</v>
      </c>
      <c r="E178" s="3" t="s">
        <v>458</v>
      </c>
      <c r="F178" s="4">
        <v>40835</v>
      </c>
      <c r="G178" s="2">
        <v>782.23</v>
      </c>
      <c r="H178" s="2">
        <v>525.12</v>
      </c>
      <c r="I178" s="2">
        <v>0</v>
      </c>
      <c r="J178" s="2">
        <f t="shared" si="5"/>
        <v>1307.35</v>
      </c>
      <c r="K178" s="2">
        <v>0</v>
      </c>
      <c r="L178" s="2">
        <v>0</v>
      </c>
      <c r="M178" s="2">
        <v>1</v>
      </c>
      <c r="N178" s="2">
        <f t="shared" si="6"/>
        <v>1307.35</v>
      </c>
    </row>
    <row r="179" spans="1:14" ht="12.75" customHeight="1">
      <c r="A179" s="3" t="s">
        <v>135</v>
      </c>
      <c r="B179" s="2">
        <v>0</v>
      </c>
      <c r="C179" s="3" t="s">
        <v>147</v>
      </c>
      <c r="D179" s="3" t="s">
        <v>459</v>
      </c>
      <c r="E179" s="3" t="s">
        <v>155</v>
      </c>
      <c r="F179" s="4">
        <v>40644</v>
      </c>
      <c r="G179" s="2">
        <v>740.11</v>
      </c>
      <c r="H179" s="2">
        <v>472.64</v>
      </c>
      <c r="I179" s="2">
        <v>0</v>
      </c>
      <c r="J179" s="2">
        <f t="shared" si="5"/>
        <v>1212.75</v>
      </c>
      <c r="K179" s="2">
        <v>0</v>
      </c>
      <c r="L179" s="2">
        <v>0</v>
      </c>
      <c r="M179" s="2">
        <v>1</v>
      </c>
      <c r="N179" s="2">
        <f t="shared" si="6"/>
        <v>1212.75</v>
      </c>
    </row>
    <row r="180" spans="1:14" ht="12.75" customHeight="1">
      <c r="A180" s="3" t="s">
        <v>135</v>
      </c>
      <c r="B180" s="2">
        <v>313</v>
      </c>
      <c r="C180" s="3" t="s">
        <v>460</v>
      </c>
      <c r="D180" s="3" t="s">
        <v>461</v>
      </c>
      <c r="E180" s="3" t="s">
        <v>462</v>
      </c>
      <c r="F180" s="4">
        <v>40623</v>
      </c>
      <c r="G180" s="2">
        <v>9801.5</v>
      </c>
      <c r="H180" s="2">
        <v>7466.94</v>
      </c>
      <c r="I180" s="2">
        <v>7178.8</v>
      </c>
      <c r="J180" s="2">
        <f t="shared" si="5"/>
        <v>24447.239999999998</v>
      </c>
      <c r="K180" s="2">
        <v>0</v>
      </c>
      <c r="L180" s="2">
        <v>0</v>
      </c>
      <c r="M180" s="2">
        <v>1</v>
      </c>
      <c r="N180" s="2">
        <f t="shared" si="6"/>
        <v>24447.239999999998</v>
      </c>
    </row>
    <row r="181" spans="1:14" ht="12.75" customHeight="1">
      <c r="A181" s="3" t="s">
        <v>131</v>
      </c>
      <c r="B181" s="2">
        <v>0</v>
      </c>
      <c r="C181" s="3" t="s">
        <v>132</v>
      </c>
      <c r="D181" s="3" t="s">
        <v>463</v>
      </c>
      <c r="E181" s="3" t="s">
        <v>311</v>
      </c>
      <c r="F181" s="4">
        <v>40583</v>
      </c>
      <c r="G181" s="2">
        <v>684.95</v>
      </c>
      <c r="H181" s="2">
        <v>439.06</v>
      </c>
      <c r="I181" s="2">
        <v>0</v>
      </c>
      <c r="J181" s="2">
        <f t="shared" si="5"/>
        <v>1124.01</v>
      </c>
      <c r="K181" s="2">
        <v>0</v>
      </c>
      <c r="L181" s="2">
        <v>0</v>
      </c>
      <c r="M181" s="2">
        <v>1</v>
      </c>
      <c r="N181" s="2">
        <f t="shared" si="6"/>
        <v>1124.01</v>
      </c>
    </row>
    <row r="182" spans="1:14" ht="12.75" customHeight="1">
      <c r="A182" s="3" t="s">
        <v>131</v>
      </c>
      <c r="B182" s="2">
        <v>10</v>
      </c>
      <c r="C182" s="3" t="s">
        <v>464</v>
      </c>
      <c r="D182" s="3" t="s">
        <v>465</v>
      </c>
      <c r="E182" s="3" t="s">
        <v>152</v>
      </c>
      <c r="F182" s="4">
        <v>40682</v>
      </c>
      <c r="G182" s="2">
        <v>2839.96</v>
      </c>
      <c r="H182" s="2">
        <v>1757.05</v>
      </c>
      <c r="I182" s="2">
        <v>0</v>
      </c>
      <c r="J182" s="2">
        <f t="shared" si="5"/>
        <v>4597.01</v>
      </c>
      <c r="K182" s="2">
        <v>0</v>
      </c>
      <c r="L182" s="2">
        <v>0</v>
      </c>
      <c r="M182" s="2">
        <v>1</v>
      </c>
      <c r="N182" s="2">
        <f t="shared" si="6"/>
        <v>4597.01</v>
      </c>
    </row>
    <row r="183" spans="1:14" ht="12.75" customHeight="1">
      <c r="A183" s="3" t="s">
        <v>135</v>
      </c>
      <c r="B183" s="2">
        <v>0</v>
      </c>
      <c r="C183" s="3" t="s">
        <v>147</v>
      </c>
      <c r="D183" s="3" t="s">
        <v>466</v>
      </c>
      <c r="E183" s="3" t="s">
        <v>467</v>
      </c>
      <c r="F183" s="4">
        <v>40868</v>
      </c>
      <c r="G183" s="2">
        <v>921.57</v>
      </c>
      <c r="H183" s="2">
        <v>699.29</v>
      </c>
      <c r="I183" s="2">
        <v>502.62</v>
      </c>
      <c r="J183" s="2">
        <f t="shared" si="5"/>
        <v>2123.48</v>
      </c>
      <c r="K183" s="2">
        <v>0</v>
      </c>
      <c r="L183" s="2">
        <v>0</v>
      </c>
      <c r="M183" s="2">
        <v>1</v>
      </c>
      <c r="N183" s="2">
        <f t="shared" si="6"/>
        <v>2123.48</v>
      </c>
    </row>
    <row r="184" spans="1:14" ht="12.75" customHeight="1">
      <c r="A184" s="3" t="s">
        <v>131</v>
      </c>
      <c r="B184" s="2">
        <v>0</v>
      </c>
      <c r="C184" s="3" t="s">
        <v>132</v>
      </c>
      <c r="D184" s="3" t="s">
        <v>468</v>
      </c>
      <c r="E184" s="3" t="s">
        <v>469</v>
      </c>
      <c r="F184" s="4">
        <v>40583</v>
      </c>
      <c r="G184" s="2">
        <v>584.86</v>
      </c>
      <c r="H184" s="2">
        <v>342.79</v>
      </c>
      <c r="I184" s="2">
        <v>0</v>
      </c>
      <c r="J184" s="2">
        <f t="shared" si="5"/>
        <v>927.6500000000001</v>
      </c>
      <c r="K184" s="2">
        <v>0</v>
      </c>
      <c r="L184" s="2">
        <v>0</v>
      </c>
      <c r="M184" s="2">
        <v>1</v>
      </c>
      <c r="N184" s="2">
        <f t="shared" si="6"/>
        <v>927.6500000000001</v>
      </c>
    </row>
    <row r="185" spans="1:14" ht="12.75" customHeight="1">
      <c r="A185" s="3" t="s">
        <v>135</v>
      </c>
      <c r="B185" s="2">
        <v>10</v>
      </c>
      <c r="C185" s="3" t="s">
        <v>470</v>
      </c>
      <c r="D185" s="3" t="s">
        <v>471</v>
      </c>
      <c r="E185" s="3" t="s">
        <v>281</v>
      </c>
      <c r="F185" s="4">
        <v>40604</v>
      </c>
      <c r="G185" s="2">
        <v>470.44</v>
      </c>
      <c r="H185" s="2">
        <v>262.95</v>
      </c>
      <c r="I185" s="2">
        <v>174.52</v>
      </c>
      <c r="J185" s="2">
        <f t="shared" si="5"/>
        <v>907.91</v>
      </c>
      <c r="K185" s="2">
        <v>0</v>
      </c>
      <c r="L185" s="2">
        <v>0</v>
      </c>
      <c r="M185" s="2">
        <v>1</v>
      </c>
      <c r="N185" s="2">
        <f t="shared" si="6"/>
        <v>907.91</v>
      </c>
    </row>
    <row r="186" spans="1:14" ht="12.75" customHeight="1">
      <c r="A186" s="3" t="s">
        <v>135</v>
      </c>
      <c r="B186" s="2">
        <v>20</v>
      </c>
      <c r="C186" s="3" t="s">
        <v>315</v>
      </c>
      <c r="D186" s="3" t="s">
        <v>471</v>
      </c>
      <c r="E186" s="3" t="s">
        <v>281</v>
      </c>
      <c r="F186" s="4">
        <v>40604</v>
      </c>
      <c r="G186" s="2">
        <v>940.9</v>
      </c>
      <c r="H186" s="2">
        <v>525.91</v>
      </c>
      <c r="I186" s="2">
        <v>349.04</v>
      </c>
      <c r="J186" s="2">
        <f t="shared" si="5"/>
        <v>1815.85</v>
      </c>
      <c r="K186" s="2">
        <v>0</v>
      </c>
      <c r="L186" s="2">
        <v>0</v>
      </c>
      <c r="M186" s="2">
        <v>1</v>
      </c>
      <c r="N186" s="2">
        <f t="shared" si="6"/>
        <v>1815.85</v>
      </c>
    </row>
    <row r="187" spans="1:14" ht="12.75" customHeight="1">
      <c r="A187" s="3" t="s">
        <v>135</v>
      </c>
      <c r="B187" s="2">
        <v>71</v>
      </c>
      <c r="C187" s="3" t="s">
        <v>472</v>
      </c>
      <c r="D187" s="3" t="s">
        <v>473</v>
      </c>
      <c r="E187" s="3" t="s">
        <v>188</v>
      </c>
      <c r="F187" s="4">
        <v>40630</v>
      </c>
      <c r="G187" s="2">
        <v>787.92</v>
      </c>
      <c r="H187" s="2">
        <v>804.06</v>
      </c>
      <c r="I187" s="2">
        <v>363.27</v>
      </c>
      <c r="J187" s="2">
        <f t="shared" si="5"/>
        <v>1955.25</v>
      </c>
      <c r="K187" s="2">
        <v>0</v>
      </c>
      <c r="L187" s="2">
        <v>0</v>
      </c>
      <c r="M187" s="2">
        <v>1</v>
      </c>
      <c r="N187" s="2">
        <f t="shared" si="6"/>
        <v>1955.25</v>
      </c>
    </row>
    <row r="188" spans="1:14" ht="12.75" customHeight="1">
      <c r="A188" s="3" t="s">
        <v>135</v>
      </c>
      <c r="B188" s="2">
        <v>0</v>
      </c>
      <c r="C188" s="3" t="s">
        <v>474</v>
      </c>
      <c r="D188" s="3" t="s">
        <v>475</v>
      </c>
      <c r="E188" s="3" t="s">
        <v>476</v>
      </c>
      <c r="F188" s="4">
        <v>40805</v>
      </c>
      <c r="G188" s="2">
        <v>4619.16</v>
      </c>
      <c r="H188" s="2">
        <v>2978.69</v>
      </c>
      <c r="I188" s="2">
        <v>0</v>
      </c>
      <c r="J188" s="2">
        <f t="shared" si="5"/>
        <v>7597.85</v>
      </c>
      <c r="K188" s="2">
        <v>0</v>
      </c>
      <c r="L188" s="2">
        <v>0</v>
      </c>
      <c r="M188" s="2">
        <v>1</v>
      </c>
      <c r="N188" s="2">
        <f t="shared" si="6"/>
        <v>7597.85</v>
      </c>
    </row>
    <row r="189" spans="1:14" ht="12.75" customHeight="1">
      <c r="A189" s="3" t="s">
        <v>135</v>
      </c>
      <c r="B189" s="2">
        <v>0</v>
      </c>
      <c r="C189" s="3" t="s">
        <v>147</v>
      </c>
      <c r="D189" s="3" t="s">
        <v>477</v>
      </c>
      <c r="E189" s="3" t="s">
        <v>478</v>
      </c>
      <c r="F189" s="4">
        <v>40848</v>
      </c>
      <c r="G189" s="2">
        <v>662.98</v>
      </c>
      <c r="H189" s="2">
        <v>404.45</v>
      </c>
      <c r="I189" s="2">
        <v>0</v>
      </c>
      <c r="J189" s="2">
        <f t="shared" si="5"/>
        <v>1067.43</v>
      </c>
      <c r="K189" s="2">
        <v>0</v>
      </c>
      <c r="L189" s="2">
        <v>0</v>
      </c>
      <c r="M189" s="2">
        <v>1</v>
      </c>
      <c r="N189" s="2">
        <f t="shared" si="6"/>
        <v>1067.43</v>
      </c>
    </row>
    <row r="190" spans="1:14" ht="12.75" customHeight="1">
      <c r="A190" s="3" t="s">
        <v>135</v>
      </c>
      <c r="B190" s="2">
        <v>241</v>
      </c>
      <c r="C190" s="3" t="s">
        <v>479</v>
      </c>
      <c r="D190" s="3" t="s">
        <v>480</v>
      </c>
      <c r="E190" s="3" t="s">
        <v>351</v>
      </c>
      <c r="F190" s="4">
        <v>40715</v>
      </c>
      <c r="G190" s="2">
        <v>4317.83</v>
      </c>
      <c r="H190" s="2">
        <v>3005.01</v>
      </c>
      <c r="I190" s="2">
        <v>941.21</v>
      </c>
      <c r="J190" s="2">
        <f t="shared" si="5"/>
        <v>8264.05</v>
      </c>
      <c r="K190" s="2">
        <v>0</v>
      </c>
      <c r="L190" s="2">
        <v>0</v>
      </c>
      <c r="M190" s="2">
        <v>1</v>
      </c>
      <c r="N190" s="2">
        <f t="shared" si="6"/>
        <v>8264.05</v>
      </c>
    </row>
    <row r="191" spans="1:14" ht="12.75" customHeight="1">
      <c r="A191" s="3" t="s">
        <v>135</v>
      </c>
      <c r="B191" s="2">
        <v>5</v>
      </c>
      <c r="C191" s="3" t="s">
        <v>481</v>
      </c>
      <c r="D191" s="3" t="s">
        <v>482</v>
      </c>
      <c r="E191" s="3" t="s">
        <v>483</v>
      </c>
      <c r="F191" s="4">
        <v>40714</v>
      </c>
      <c r="G191" s="2">
        <v>555.87</v>
      </c>
      <c r="H191" s="2">
        <v>331.51</v>
      </c>
      <c r="I191" s="2">
        <v>0</v>
      </c>
      <c r="J191" s="2">
        <f t="shared" si="5"/>
        <v>887.38</v>
      </c>
      <c r="K191" s="2">
        <v>0</v>
      </c>
      <c r="L191" s="2">
        <v>0</v>
      </c>
      <c r="M191" s="2">
        <v>1</v>
      </c>
      <c r="N191" s="2">
        <f t="shared" si="6"/>
        <v>887.38</v>
      </c>
    </row>
    <row r="192" spans="1:14" ht="12.75" customHeight="1">
      <c r="A192" s="3" t="s">
        <v>135</v>
      </c>
      <c r="B192" s="2">
        <v>47</v>
      </c>
      <c r="C192" s="3" t="s">
        <v>484</v>
      </c>
      <c r="D192" s="3" t="s">
        <v>485</v>
      </c>
      <c r="E192" s="3" t="s">
        <v>486</v>
      </c>
      <c r="F192" s="4">
        <v>40765</v>
      </c>
      <c r="G192" s="2">
        <v>1579.48</v>
      </c>
      <c r="H192" s="2">
        <v>1035.75</v>
      </c>
      <c r="I192" s="2">
        <v>434.04</v>
      </c>
      <c r="J192" s="2">
        <f t="shared" si="5"/>
        <v>3049.27</v>
      </c>
      <c r="K192" s="2">
        <v>0</v>
      </c>
      <c r="L192" s="2">
        <v>0</v>
      </c>
      <c r="M192" s="2">
        <v>1</v>
      </c>
      <c r="N192" s="2">
        <f t="shared" si="6"/>
        <v>3049.27</v>
      </c>
    </row>
    <row r="193" spans="1:14" ht="12.75" customHeight="1">
      <c r="A193" s="3" t="s">
        <v>135</v>
      </c>
      <c r="B193" s="2">
        <v>101</v>
      </c>
      <c r="C193" s="3" t="s">
        <v>487</v>
      </c>
      <c r="D193" s="3" t="s">
        <v>488</v>
      </c>
      <c r="E193" s="3" t="s">
        <v>486</v>
      </c>
      <c r="F193" s="4">
        <v>40625</v>
      </c>
      <c r="G193" s="2">
        <v>1233.7</v>
      </c>
      <c r="H193" s="2">
        <v>461.54</v>
      </c>
      <c r="I193" s="2">
        <v>96.89</v>
      </c>
      <c r="J193" s="2">
        <f t="shared" si="5"/>
        <v>1792.13</v>
      </c>
      <c r="K193" s="2">
        <v>0</v>
      </c>
      <c r="L193" s="2">
        <v>0</v>
      </c>
      <c r="M193" s="2">
        <v>1</v>
      </c>
      <c r="N193" s="2">
        <f t="shared" si="6"/>
        <v>1792.13</v>
      </c>
    </row>
    <row r="194" spans="1:14" ht="12.75" customHeight="1">
      <c r="A194" s="3" t="s">
        <v>135</v>
      </c>
      <c r="B194" s="2">
        <v>203</v>
      </c>
      <c r="C194" s="3" t="s">
        <v>489</v>
      </c>
      <c r="D194" s="3" t="s">
        <v>488</v>
      </c>
      <c r="E194" s="3" t="s">
        <v>486</v>
      </c>
      <c r="F194" s="4">
        <v>40625</v>
      </c>
      <c r="G194" s="2">
        <v>2479.61</v>
      </c>
      <c r="H194" s="2">
        <v>927.66</v>
      </c>
      <c r="I194" s="2">
        <v>194.75</v>
      </c>
      <c r="J194" s="2">
        <f t="shared" si="5"/>
        <v>3602.02</v>
      </c>
      <c r="K194" s="2">
        <v>0</v>
      </c>
      <c r="L194" s="2">
        <v>0</v>
      </c>
      <c r="M194" s="2">
        <v>1</v>
      </c>
      <c r="N194" s="2">
        <f t="shared" si="6"/>
        <v>3602.02</v>
      </c>
    </row>
    <row r="195" spans="1:14" ht="12.75" customHeight="1">
      <c r="A195" s="3" t="s">
        <v>135</v>
      </c>
      <c r="B195" s="2">
        <v>1249</v>
      </c>
      <c r="C195" s="3" t="s">
        <v>490</v>
      </c>
      <c r="D195" s="3" t="s">
        <v>488</v>
      </c>
      <c r="E195" s="3" t="s">
        <v>486</v>
      </c>
      <c r="F195" s="4">
        <v>40625</v>
      </c>
      <c r="G195" s="2">
        <v>15256.33</v>
      </c>
      <c r="H195" s="2">
        <v>5707.58</v>
      </c>
      <c r="I195" s="2">
        <v>1198.2</v>
      </c>
      <c r="J195" s="2">
        <f t="shared" si="5"/>
        <v>22162.11</v>
      </c>
      <c r="K195" s="2">
        <v>0</v>
      </c>
      <c r="L195" s="2">
        <v>0</v>
      </c>
      <c r="M195" s="2">
        <v>1</v>
      </c>
      <c r="N195" s="2">
        <f t="shared" si="6"/>
        <v>22162.11</v>
      </c>
    </row>
    <row r="196" spans="1:14" ht="12.75" customHeight="1">
      <c r="A196" s="3" t="s">
        <v>167</v>
      </c>
      <c r="B196" s="2">
        <v>45</v>
      </c>
      <c r="C196" s="3" t="s">
        <v>491</v>
      </c>
      <c r="D196" s="3" t="s">
        <v>492</v>
      </c>
      <c r="E196" s="3" t="s">
        <v>298</v>
      </c>
      <c r="F196" s="4">
        <v>40882</v>
      </c>
      <c r="G196" s="2">
        <v>5697.16</v>
      </c>
      <c r="H196" s="2">
        <v>3571.46</v>
      </c>
      <c r="I196" s="2">
        <v>0</v>
      </c>
      <c r="J196" s="2">
        <f t="shared" si="5"/>
        <v>9268.619999999999</v>
      </c>
      <c r="K196" s="2">
        <v>0</v>
      </c>
      <c r="L196" s="2">
        <v>0</v>
      </c>
      <c r="M196" s="2">
        <v>1</v>
      </c>
      <c r="N196" s="2">
        <f t="shared" si="6"/>
        <v>9268.619999999999</v>
      </c>
    </row>
    <row r="197" spans="1:14" ht="12.75" customHeight="1">
      <c r="A197" s="3" t="s">
        <v>131</v>
      </c>
      <c r="B197" s="2">
        <v>3</v>
      </c>
      <c r="C197" s="3" t="s">
        <v>493</v>
      </c>
      <c r="D197" s="3" t="s">
        <v>494</v>
      </c>
      <c r="E197" s="3" t="s">
        <v>180</v>
      </c>
      <c r="F197" s="4">
        <v>40632</v>
      </c>
      <c r="G197" s="2">
        <v>1129.19</v>
      </c>
      <c r="H197" s="2">
        <v>1428.28</v>
      </c>
      <c r="I197" s="2">
        <v>0</v>
      </c>
      <c r="J197" s="2">
        <f t="shared" si="5"/>
        <v>2557.4700000000003</v>
      </c>
      <c r="K197" s="2">
        <v>0</v>
      </c>
      <c r="L197" s="2">
        <v>0</v>
      </c>
      <c r="M197" s="2">
        <v>1</v>
      </c>
      <c r="N197" s="2">
        <f t="shared" si="6"/>
        <v>2557.4700000000003</v>
      </c>
    </row>
    <row r="198" spans="1:14" ht="12.75" customHeight="1">
      <c r="A198" s="3" t="s">
        <v>131</v>
      </c>
      <c r="B198" s="2">
        <v>0</v>
      </c>
      <c r="C198" s="3" t="s">
        <v>156</v>
      </c>
      <c r="D198" s="3" t="s">
        <v>495</v>
      </c>
      <c r="E198" s="3" t="s">
        <v>496</v>
      </c>
      <c r="F198" s="4">
        <v>40758</v>
      </c>
      <c r="G198" s="2">
        <v>559.27</v>
      </c>
      <c r="H198" s="2">
        <v>314.72</v>
      </c>
      <c r="I198" s="2">
        <v>0</v>
      </c>
      <c r="J198" s="2">
        <f t="shared" si="5"/>
        <v>873.99</v>
      </c>
      <c r="K198" s="2">
        <v>0</v>
      </c>
      <c r="L198" s="2">
        <v>0</v>
      </c>
      <c r="M198" s="2">
        <v>1</v>
      </c>
      <c r="N198" s="2">
        <f t="shared" si="6"/>
        <v>873.99</v>
      </c>
    </row>
    <row r="199" spans="1:14" ht="12.75" customHeight="1">
      <c r="A199" s="3" t="s">
        <v>131</v>
      </c>
      <c r="B199" s="2">
        <v>0</v>
      </c>
      <c r="C199" s="3" t="s">
        <v>156</v>
      </c>
      <c r="D199" s="3" t="s">
        <v>497</v>
      </c>
      <c r="E199" s="3" t="s">
        <v>498</v>
      </c>
      <c r="F199" s="4">
        <v>40591</v>
      </c>
      <c r="G199" s="2">
        <v>0</v>
      </c>
      <c r="H199" s="2">
        <v>0</v>
      </c>
      <c r="I199" s="2">
        <v>688.72</v>
      </c>
      <c r="J199" s="2">
        <f t="shared" si="5"/>
        <v>688.72</v>
      </c>
      <c r="K199" s="2">
        <v>0</v>
      </c>
      <c r="L199" s="2">
        <v>0</v>
      </c>
      <c r="M199" s="2">
        <v>1</v>
      </c>
      <c r="N199" s="2">
        <f t="shared" si="6"/>
        <v>688.72</v>
      </c>
    </row>
    <row r="200" spans="1:14" ht="12.75" customHeight="1">
      <c r="A200" s="3" t="s">
        <v>135</v>
      </c>
      <c r="B200" s="2">
        <v>0</v>
      </c>
      <c r="C200" s="3" t="s">
        <v>147</v>
      </c>
      <c r="D200" s="3" t="s">
        <v>499</v>
      </c>
      <c r="E200" s="3" t="s">
        <v>322</v>
      </c>
      <c r="F200" s="4">
        <v>40712</v>
      </c>
      <c r="G200" s="2">
        <v>459.74</v>
      </c>
      <c r="H200" s="2">
        <v>291.86</v>
      </c>
      <c r="I200" s="2">
        <v>0</v>
      </c>
      <c r="J200" s="2">
        <f t="shared" si="5"/>
        <v>751.6</v>
      </c>
      <c r="K200" s="2">
        <v>0</v>
      </c>
      <c r="L200" s="2">
        <v>0</v>
      </c>
      <c r="M200" s="2">
        <v>1</v>
      </c>
      <c r="N200" s="2">
        <f t="shared" si="6"/>
        <v>751.6</v>
      </c>
    </row>
    <row r="201" spans="1:14" ht="12.75" customHeight="1">
      <c r="A201" s="3" t="s">
        <v>135</v>
      </c>
      <c r="B201" s="2">
        <v>3</v>
      </c>
      <c r="C201" s="3" t="s">
        <v>219</v>
      </c>
      <c r="D201" s="3" t="s">
        <v>500</v>
      </c>
      <c r="E201" s="3" t="s">
        <v>501</v>
      </c>
      <c r="F201" s="4">
        <v>40729</v>
      </c>
      <c r="G201" s="2">
        <v>348.54</v>
      </c>
      <c r="H201" s="2">
        <v>323.9</v>
      </c>
      <c r="I201" s="2">
        <v>120.82</v>
      </c>
      <c r="J201" s="2">
        <f aca="true" t="shared" si="7" ref="J201:J264">SUM(G201:I201)</f>
        <v>793.26</v>
      </c>
      <c r="K201" s="2">
        <v>0</v>
      </c>
      <c r="L201" s="2">
        <v>0</v>
      </c>
      <c r="M201" s="2">
        <v>1</v>
      </c>
      <c r="N201" s="2">
        <f aca="true" t="shared" si="8" ref="N201:N264">M201*J201</f>
        <v>793.26</v>
      </c>
    </row>
    <row r="202" spans="1:14" ht="12.75" customHeight="1">
      <c r="A202" s="3" t="s">
        <v>135</v>
      </c>
      <c r="B202" s="2">
        <v>6</v>
      </c>
      <c r="C202" s="3" t="s">
        <v>502</v>
      </c>
      <c r="D202" s="3" t="s">
        <v>500</v>
      </c>
      <c r="E202" s="3" t="s">
        <v>501</v>
      </c>
      <c r="F202" s="4">
        <v>40729</v>
      </c>
      <c r="G202" s="2">
        <v>697.07</v>
      </c>
      <c r="H202" s="2">
        <v>647.77</v>
      </c>
      <c r="I202" s="2">
        <v>241.65</v>
      </c>
      <c r="J202" s="2">
        <f t="shared" si="7"/>
        <v>1586.4900000000002</v>
      </c>
      <c r="K202" s="2">
        <v>0</v>
      </c>
      <c r="L202" s="2">
        <v>0</v>
      </c>
      <c r="M202" s="2">
        <v>1</v>
      </c>
      <c r="N202" s="2">
        <f t="shared" si="8"/>
        <v>1586.4900000000002</v>
      </c>
    </row>
    <row r="203" spans="1:14" ht="12.75" customHeight="1">
      <c r="A203" s="3" t="s">
        <v>135</v>
      </c>
      <c r="B203" s="2">
        <v>4</v>
      </c>
      <c r="C203" s="3" t="s">
        <v>503</v>
      </c>
      <c r="D203" s="3" t="s">
        <v>500</v>
      </c>
      <c r="E203" s="3" t="s">
        <v>501</v>
      </c>
      <c r="F203" s="4">
        <v>40729</v>
      </c>
      <c r="G203" s="2">
        <v>464.72</v>
      </c>
      <c r="H203" s="2">
        <v>431.85</v>
      </c>
      <c r="I203" s="2">
        <v>161.09</v>
      </c>
      <c r="J203" s="2">
        <f t="shared" si="7"/>
        <v>1057.66</v>
      </c>
      <c r="K203" s="2">
        <v>0</v>
      </c>
      <c r="L203" s="2">
        <v>0</v>
      </c>
      <c r="M203" s="2">
        <v>1</v>
      </c>
      <c r="N203" s="2">
        <f t="shared" si="8"/>
        <v>1057.66</v>
      </c>
    </row>
    <row r="204" spans="1:14" ht="12.75" customHeight="1">
      <c r="A204" s="3" t="s">
        <v>131</v>
      </c>
      <c r="B204" s="2">
        <v>0</v>
      </c>
      <c r="C204" s="3" t="s">
        <v>132</v>
      </c>
      <c r="D204" s="3" t="s">
        <v>504</v>
      </c>
      <c r="E204" s="3" t="s">
        <v>322</v>
      </c>
      <c r="F204" s="4">
        <v>40834</v>
      </c>
      <c r="G204" s="2">
        <v>937.43</v>
      </c>
      <c r="H204" s="2">
        <v>665.9</v>
      </c>
      <c r="I204" s="2">
        <v>0</v>
      </c>
      <c r="J204" s="2">
        <f t="shared" si="7"/>
        <v>1603.33</v>
      </c>
      <c r="K204" s="2">
        <v>0</v>
      </c>
      <c r="L204" s="2">
        <v>0</v>
      </c>
      <c r="M204" s="2">
        <v>1</v>
      </c>
      <c r="N204" s="2">
        <f t="shared" si="8"/>
        <v>1603.33</v>
      </c>
    </row>
    <row r="205" spans="1:14" ht="12.75" customHeight="1">
      <c r="A205" s="3" t="s">
        <v>505</v>
      </c>
      <c r="B205" s="2">
        <v>615</v>
      </c>
      <c r="C205" s="3" t="s">
        <v>506</v>
      </c>
      <c r="D205" s="3" t="s">
        <v>507</v>
      </c>
      <c r="E205" s="3" t="s">
        <v>390</v>
      </c>
      <c r="F205" s="4">
        <v>40754</v>
      </c>
      <c r="G205" s="2">
        <v>5984.22</v>
      </c>
      <c r="H205" s="2">
        <v>3817.13</v>
      </c>
      <c r="I205" s="2">
        <v>0</v>
      </c>
      <c r="J205" s="2">
        <f t="shared" si="7"/>
        <v>9801.35</v>
      </c>
      <c r="K205" s="2">
        <v>0</v>
      </c>
      <c r="L205" s="2">
        <v>0</v>
      </c>
      <c r="M205" s="2">
        <v>1</v>
      </c>
      <c r="N205" s="2">
        <f t="shared" si="8"/>
        <v>9801.35</v>
      </c>
    </row>
    <row r="206" spans="1:14" ht="12.75" customHeight="1">
      <c r="A206" s="3" t="s">
        <v>508</v>
      </c>
      <c r="B206" s="2">
        <v>6</v>
      </c>
      <c r="C206" s="3" t="s">
        <v>509</v>
      </c>
      <c r="D206" s="3" t="s">
        <v>510</v>
      </c>
      <c r="E206" s="3" t="s">
        <v>340</v>
      </c>
      <c r="F206" s="4">
        <v>40900</v>
      </c>
      <c r="G206" s="2">
        <v>5454.87</v>
      </c>
      <c r="H206" s="2">
        <v>3459.9</v>
      </c>
      <c r="I206" s="2">
        <v>0</v>
      </c>
      <c r="J206" s="2">
        <f t="shared" si="7"/>
        <v>8914.77</v>
      </c>
      <c r="K206" s="2">
        <v>0</v>
      </c>
      <c r="L206" s="2">
        <v>0</v>
      </c>
      <c r="M206" s="2">
        <v>1</v>
      </c>
      <c r="N206" s="2">
        <f t="shared" si="8"/>
        <v>8914.77</v>
      </c>
    </row>
    <row r="207" spans="1:14" ht="12.75" customHeight="1">
      <c r="A207" s="3" t="s">
        <v>135</v>
      </c>
      <c r="B207" s="2">
        <v>653</v>
      </c>
      <c r="C207" s="3" t="s">
        <v>511</v>
      </c>
      <c r="D207" s="3" t="s">
        <v>512</v>
      </c>
      <c r="E207" s="3" t="s">
        <v>513</v>
      </c>
      <c r="F207" s="4">
        <v>40778</v>
      </c>
      <c r="G207" s="2">
        <v>12079.71</v>
      </c>
      <c r="H207" s="2">
        <v>6191.4</v>
      </c>
      <c r="I207" s="2">
        <v>1187.38</v>
      </c>
      <c r="J207" s="2">
        <f t="shared" si="7"/>
        <v>19458.49</v>
      </c>
      <c r="K207" s="2">
        <v>0</v>
      </c>
      <c r="L207" s="2">
        <v>0</v>
      </c>
      <c r="M207" s="2">
        <v>1</v>
      </c>
      <c r="N207" s="2">
        <f t="shared" si="8"/>
        <v>19458.49</v>
      </c>
    </row>
    <row r="208" spans="1:14" ht="12.75" customHeight="1">
      <c r="A208" s="3" t="s">
        <v>135</v>
      </c>
      <c r="B208" s="2">
        <v>0</v>
      </c>
      <c r="C208" s="3" t="s">
        <v>147</v>
      </c>
      <c r="D208" s="3" t="s">
        <v>514</v>
      </c>
      <c r="E208" s="3" t="s">
        <v>313</v>
      </c>
      <c r="F208" s="4">
        <v>40894</v>
      </c>
      <c r="G208" s="2">
        <v>412.65</v>
      </c>
      <c r="H208" s="2">
        <v>263.94</v>
      </c>
      <c r="I208" s="2">
        <v>0</v>
      </c>
      <c r="J208" s="2">
        <f t="shared" si="7"/>
        <v>676.5899999999999</v>
      </c>
      <c r="K208" s="2">
        <v>0</v>
      </c>
      <c r="L208" s="2">
        <v>0</v>
      </c>
      <c r="M208" s="2">
        <v>1</v>
      </c>
      <c r="N208" s="2">
        <f t="shared" si="8"/>
        <v>676.5899999999999</v>
      </c>
    </row>
    <row r="209" spans="1:14" ht="12.75" customHeight="1">
      <c r="A209" s="3" t="s">
        <v>135</v>
      </c>
      <c r="B209" s="2">
        <v>0</v>
      </c>
      <c r="C209" s="3" t="s">
        <v>336</v>
      </c>
      <c r="D209" s="3" t="s">
        <v>515</v>
      </c>
      <c r="E209" s="3" t="s">
        <v>516</v>
      </c>
      <c r="F209" s="4">
        <v>40787</v>
      </c>
      <c r="G209" s="2">
        <v>6336.91</v>
      </c>
      <c r="H209" s="2">
        <v>4201.33</v>
      </c>
      <c r="I209" s="2">
        <v>0</v>
      </c>
      <c r="J209" s="2">
        <f t="shared" si="7"/>
        <v>10538.24</v>
      </c>
      <c r="K209" s="2">
        <v>0</v>
      </c>
      <c r="L209" s="2">
        <v>0</v>
      </c>
      <c r="M209" s="2">
        <v>1</v>
      </c>
      <c r="N209" s="2">
        <f t="shared" si="8"/>
        <v>10538.24</v>
      </c>
    </row>
    <row r="210" spans="1:14" ht="12.75" customHeight="1">
      <c r="A210" s="3" t="s">
        <v>131</v>
      </c>
      <c r="B210" s="2">
        <v>0</v>
      </c>
      <c r="C210" s="3" t="s">
        <v>132</v>
      </c>
      <c r="D210" s="3" t="s">
        <v>517</v>
      </c>
      <c r="E210" s="3" t="s">
        <v>518</v>
      </c>
      <c r="F210" s="4">
        <v>40693</v>
      </c>
      <c r="G210" s="2">
        <v>563.53</v>
      </c>
      <c r="H210" s="2">
        <v>359.21</v>
      </c>
      <c r="I210" s="2">
        <v>0</v>
      </c>
      <c r="J210" s="2">
        <f t="shared" si="7"/>
        <v>922.74</v>
      </c>
      <c r="K210" s="2">
        <v>0</v>
      </c>
      <c r="L210" s="2">
        <v>0</v>
      </c>
      <c r="M210" s="2">
        <v>1</v>
      </c>
      <c r="N210" s="2">
        <f t="shared" si="8"/>
        <v>922.74</v>
      </c>
    </row>
    <row r="211" spans="1:14" ht="12.75" customHeight="1">
      <c r="A211" s="3" t="s">
        <v>135</v>
      </c>
      <c r="B211" s="2">
        <v>807</v>
      </c>
      <c r="C211" s="3" t="s">
        <v>519</v>
      </c>
      <c r="D211" s="3" t="s">
        <v>520</v>
      </c>
      <c r="E211" s="3" t="s">
        <v>141</v>
      </c>
      <c r="F211" s="4">
        <v>40780</v>
      </c>
      <c r="G211" s="2">
        <v>7694.9</v>
      </c>
      <c r="H211" s="2">
        <v>3500.86</v>
      </c>
      <c r="I211" s="2">
        <v>824.04</v>
      </c>
      <c r="J211" s="2">
        <f t="shared" si="7"/>
        <v>12019.8</v>
      </c>
      <c r="K211" s="2">
        <v>0</v>
      </c>
      <c r="L211" s="2">
        <v>0</v>
      </c>
      <c r="M211" s="2">
        <v>1</v>
      </c>
      <c r="N211" s="2">
        <f t="shared" si="8"/>
        <v>12019.8</v>
      </c>
    </row>
    <row r="212" spans="1:14" ht="12.75" customHeight="1">
      <c r="A212" s="3" t="s">
        <v>135</v>
      </c>
      <c r="B212" s="2">
        <v>0</v>
      </c>
      <c r="C212" s="3" t="s">
        <v>147</v>
      </c>
      <c r="D212" s="3" t="s">
        <v>521</v>
      </c>
      <c r="E212" s="3" t="s">
        <v>522</v>
      </c>
      <c r="F212" s="4">
        <v>40803</v>
      </c>
      <c r="G212" s="2">
        <v>868.09</v>
      </c>
      <c r="H212" s="2">
        <v>488.99</v>
      </c>
      <c r="I212" s="2">
        <v>0</v>
      </c>
      <c r="J212" s="2">
        <f t="shared" si="7"/>
        <v>1357.08</v>
      </c>
      <c r="K212" s="2">
        <v>0</v>
      </c>
      <c r="L212" s="2">
        <v>0</v>
      </c>
      <c r="M212" s="2">
        <v>1</v>
      </c>
      <c r="N212" s="2">
        <f t="shared" si="8"/>
        <v>1357.08</v>
      </c>
    </row>
    <row r="213" spans="1:14" ht="12.75" customHeight="1">
      <c r="A213" s="3" t="s">
        <v>135</v>
      </c>
      <c r="B213" s="2">
        <v>0</v>
      </c>
      <c r="C213" s="3" t="s">
        <v>147</v>
      </c>
      <c r="D213" s="3" t="s">
        <v>523</v>
      </c>
      <c r="E213" s="3" t="s">
        <v>524</v>
      </c>
      <c r="F213" s="4">
        <v>40788</v>
      </c>
      <c r="G213" s="2">
        <v>405.89</v>
      </c>
      <c r="H213" s="2">
        <v>270.7</v>
      </c>
      <c r="I213" s="2">
        <v>0</v>
      </c>
      <c r="J213" s="2">
        <f t="shared" si="7"/>
        <v>676.5899999999999</v>
      </c>
      <c r="K213" s="2">
        <v>0</v>
      </c>
      <c r="L213" s="2">
        <v>0</v>
      </c>
      <c r="M213" s="2">
        <v>1</v>
      </c>
      <c r="N213" s="2">
        <f t="shared" si="8"/>
        <v>676.5899999999999</v>
      </c>
    </row>
    <row r="214" spans="1:14" ht="12.75" customHeight="1">
      <c r="A214" s="3" t="s">
        <v>131</v>
      </c>
      <c r="B214" s="2">
        <v>0</v>
      </c>
      <c r="C214" s="3" t="s">
        <v>132</v>
      </c>
      <c r="D214" s="3" t="s">
        <v>525</v>
      </c>
      <c r="E214" s="3" t="s">
        <v>526</v>
      </c>
      <c r="F214" s="4">
        <v>40894</v>
      </c>
      <c r="G214" s="2">
        <v>1370.41</v>
      </c>
      <c r="H214" s="2">
        <v>910.25</v>
      </c>
      <c r="I214" s="2">
        <v>0</v>
      </c>
      <c r="J214" s="2">
        <f t="shared" si="7"/>
        <v>2280.66</v>
      </c>
      <c r="K214" s="2">
        <v>0</v>
      </c>
      <c r="L214" s="2">
        <v>0</v>
      </c>
      <c r="M214" s="2">
        <v>1</v>
      </c>
      <c r="N214" s="2">
        <f t="shared" si="8"/>
        <v>2280.66</v>
      </c>
    </row>
    <row r="215" spans="1:14" ht="12.75" customHeight="1">
      <c r="A215" s="3" t="s">
        <v>135</v>
      </c>
      <c r="B215" s="2">
        <v>0</v>
      </c>
      <c r="C215" s="3" t="s">
        <v>144</v>
      </c>
      <c r="D215" s="3" t="s">
        <v>527</v>
      </c>
      <c r="E215" s="3" t="s">
        <v>528</v>
      </c>
      <c r="F215" s="4">
        <v>40812</v>
      </c>
      <c r="G215" s="2">
        <v>865.94</v>
      </c>
      <c r="H215" s="2">
        <v>590.09</v>
      </c>
      <c r="I215" s="2">
        <v>0</v>
      </c>
      <c r="J215" s="2">
        <f t="shared" si="7"/>
        <v>1456.0300000000002</v>
      </c>
      <c r="K215" s="2">
        <v>0</v>
      </c>
      <c r="L215" s="2">
        <v>0</v>
      </c>
      <c r="M215" s="2">
        <v>1</v>
      </c>
      <c r="N215" s="2">
        <f t="shared" si="8"/>
        <v>1456.0300000000002</v>
      </c>
    </row>
    <row r="216" spans="1:14" ht="12.75" customHeight="1">
      <c r="A216" s="3" t="s">
        <v>135</v>
      </c>
      <c r="B216" s="2">
        <v>337</v>
      </c>
      <c r="C216" s="3" t="s">
        <v>529</v>
      </c>
      <c r="D216" s="3" t="s">
        <v>530</v>
      </c>
      <c r="E216" s="3" t="s">
        <v>351</v>
      </c>
      <c r="F216" s="4">
        <v>40723</v>
      </c>
      <c r="G216" s="2">
        <v>5045.42</v>
      </c>
      <c r="H216" s="2">
        <v>2377.76</v>
      </c>
      <c r="I216" s="2">
        <v>581.85</v>
      </c>
      <c r="J216" s="2">
        <f t="shared" si="7"/>
        <v>8005.030000000001</v>
      </c>
      <c r="K216" s="2">
        <v>0</v>
      </c>
      <c r="L216" s="2">
        <v>0</v>
      </c>
      <c r="M216" s="2">
        <v>1</v>
      </c>
      <c r="N216" s="2">
        <f t="shared" si="8"/>
        <v>8005.030000000001</v>
      </c>
    </row>
    <row r="217" spans="1:14" ht="12.75" customHeight="1">
      <c r="A217" s="3" t="s">
        <v>135</v>
      </c>
      <c r="B217" s="2">
        <v>630</v>
      </c>
      <c r="C217" s="3" t="s">
        <v>531</v>
      </c>
      <c r="D217" s="3" t="s">
        <v>530</v>
      </c>
      <c r="E217" s="3" t="s">
        <v>351</v>
      </c>
      <c r="F217" s="4">
        <v>40723</v>
      </c>
      <c r="G217" s="2">
        <v>9432.09</v>
      </c>
      <c r="H217" s="2">
        <v>4445.06</v>
      </c>
      <c r="I217" s="2">
        <v>1087.74</v>
      </c>
      <c r="J217" s="2">
        <f t="shared" si="7"/>
        <v>14964.890000000001</v>
      </c>
      <c r="K217" s="2">
        <v>0</v>
      </c>
      <c r="L217" s="2">
        <v>0</v>
      </c>
      <c r="M217" s="2">
        <v>1</v>
      </c>
      <c r="N217" s="2">
        <f t="shared" si="8"/>
        <v>14964.890000000001</v>
      </c>
    </row>
    <row r="218" spans="1:14" ht="12.75" customHeight="1">
      <c r="A218" s="3" t="s">
        <v>135</v>
      </c>
      <c r="B218" s="2">
        <v>997</v>
      </c>
      <c r="C218" s="3" t="s">
        <v>532</v>
      </c>
      <c r="D218" s="3" t="s">
        <v>533</v>
      </c>
      <c r="E218" s="3" t="s">
        <v>534</v>
      </c>
      <c r="F218" s="4">
        <v>40689</v>
      </c>
      <c r="G218" s="2">
        <v>16891.23</v>
      </c>
      <c r="H218" s="2">
        <v>8816.54</v>
      </c>
      <c r="I218" s="2">
        <v>1863.16</v>
      </c>
      <c r="J218" s="2">
        <f t="shared" si="7"/>
        <v>27570.93</v>
      </c>
      <c r="K218" s="2">
        <v>0</v>
      </c>
      <c r="L218" s="2">
        <v>0</v>
      </c>
      <c r="M218" s="2">
        <v>1</v>
      </c>
      <c r="N218" s="2">
        <f t="shared" si="8"/>
        <v>27570.93</v>
      </c>
    </row>
    <row r="219" spans="1:14" ht="12.75" customHeight="1">
      <c r="A219" s="3" t="s">
        <v>135</v>
      </c>
      <c r="B219" s="2">
        <v>253</v>
      </c>
      <c r="C219" s="3" t="s">
        <v>535</v>
      </c>
      <c r="D219" s="3" t="s">
        <v>536</v>
      </c>
      <c r="E219" s="3" t="s">
        <v>537</v>
      </c>
      <c r="F219" s="4">
        <v>40723</v>
      </c>
      <c r="G219" s="2">
        <v>1118.05</v>
      </c>
      <c r="H219" s="2">
        <v>878.58</v>
      </c>
      <c r="I219" s="2">
        <v>523.55</v>
      </c>
      <c r="J219" s="2">
        <f t="shared" si="7"/>
        <v>2520.1800000000003</v>
      </c>
      <c r="K219" s="2">
        <v>0</v>
      </c>
      <c r="L219" s="2">
        <v>0</v>
      </c>
      <c r="M219" s="2">
        <v>1</v>
      </c>
      <c r="N219" s="2">
        <f t="shared" si="8"/>
        <v>2520.1800000000003</v>
      </c>
    </row>
    <row r="220" spans="1:14" ht="12.75" customHeight="1">
      <c r="A220" s="3" t="s">
        <v>135</v>
      </c>
      <c r="B220" s="2">
        <v>0</v>
      </c>
      <c r="C220" s="3" t="s">
        <v>147</v>
      </c>
      <c r="D220" s="3" t="s">
        <v>538</v>
      </c>
      <c r="E220" s="3" t="s">
        <v>539</v>
      </c>
      <c r="F220" s="4">
        <v>40623</v>
      </c>
      <c r="G220" s="2">
        <v>604.91</v>
      </c>
      <c r="H220" s="2">
        <v>453.37</v>
      </c>
      <c r="I220" s="2">
        <v>523.55</v>
      </c>
      <c r="J220" s="2">
        <f t="shared" si="7"/>
        <v>1581.83</v>
      </c>
      <c r="K220" s="2">
        <v>0</v>
      </c>
      <c r="L220" s="2">
        <v>0</v>
      </c>
      <c r="M220" s="2">
        <v>1</v>
      </c>
      <c r="N220" s="2">
        <f t="shared" si="8"/>
        <v>1581.83</v>
      </c>
    </row>
    <row r="221" spans="1:14" ht="12.75" customHeight="1">
      <c r="A221" s="3" t="s">
        <v>135</v>
      </c>
      <c r="B221" s="2">
        <v>9</v>
      </c>
      <c r="C221" s="3" t="s">
        <v>540</v>
      </c>
      <c r="D221" s="3" t="s">
        <v>541</v>
      </c>
      <c r="E221" s="3" t="s">
        <v>267</v>
      </c>
      <c r="F221" s="4">
        <v>40856</v>
      </c>
      <c r="G221" s="2">
        <v>848.15</v>
      </c>
      <c r="H221" s="2">
        <v>677.55</v>
      </c>
      <c r="I221" s="2">
        <v>502.62</v>
      </c>
      <c r="J221" s="2">
        <f t="shared" si="7"/>
        <v>2028.3199999999997</v>
      </c>
      <c r="K221" s="2">
        <v>0</v>
      </c>
      <c r="L221" s="2">
        <v>0</v>
      </c>
      <c r="M221" s="2">
        <v>1</v>
      </c>
      <c r="N221" s="2">
        <f t="shared" si="8"/>
        <v>2028.3199999999997</v>
      </c>
    </row>
    <row r="222" spans="1:14" ht="12.75" customHeight="1">
      <c r="A222" s="3" t="s">
        <v>135</v>
      </c>
      <c r="B222" s="2">
        <v>0</v>
      </c>
      <c r="C222" s="3" t="s">
        <v>323</v>
      </c>
      <c r="D222" s="3" t="s">
        <v>542</v>
      </c>
      <c r="E222" s="3" t="s">
        <v>278</v>
      </c>
      <c r="F222" s="4">
        <v>40682</v>
      </c>
      <c r="G222" s="2">
        <v>1386.77</v>
      </c>
      <c r="H222" s="2">
        <v>799.5</v>
      </c>
      <c r="I222" s="2">
        <v>0</v>
      </c>
      <c r="J222" s="2">
        <f t="shared" si="7"/>
        <v>2186.27</v>
      </c>
      <c r="K222" s="2">
        <v>0</v>
      </c>
      <c r="L222" s="2">
        <v>0</v>
      </c>
      <c r="M222" s="2">
        <v>1</v>
      </c>
      <c r="N222" s="2">
        <f t="shared" si="8"/>
        <v>2186.27</v>
      </c>
    </row>
    <row r="223" spans="1:14" ht="12.75" customHeight="1">
      <c r="A223" s="3" t="s">
        <v>131</v>
      </c>
      <c r="B223" s="2">
        <v>0</v>
      </c>
      <c r="C223" s="3" t="s">
        <v>240</v>
      </c>
      <c r="D223" s="3" t="s">
        <v>543</v>
      </c>
      <c r="E223" s="3" t="s">
        <v>264</v>
      </c>
      <c r="F223" s="4">
        <v>40634</v>
      </c>
      <c r="G223" s="2">
        <v>5957.31</v>
      </c>
      <c r="H223" s="2">
        <v>3695.82</v>
      </c>
      <c r="I223" s="2">
        <v>0</v>
      </c>
      <c r="J223" s="2">
        <f t="shared" si="7"/>
        <v>9653.130000000001</v>
      </c>
      <c r="K223" s="2">
        <v>0</v>
      </c>
      <c r="L223" s="2">
        <v>0</v>
      </c>
      <c r="M223" s="2">
        <v>1</v>
      </c>
      <c r="N223" s="2">
        <f t="shared" si="8"/>
        <v>9653.130000000001</v>
      </c>
    </row>
    <row r="224" spans="1:14" ht="12.75" customHeight="1">
      <c r="A224" s="3" t="s">
        <v>135</v>
      </c>
      <c r="B224" s="2">
        <v>411</v>
      </c>
      <c r="C224" s="3" t="s">
        <v>544</v>
      </c>
      <c r="D224" s="3" t="s">
        <v>545</v>
      </c>
      <c r="E224" s="3" t="s">
        <v>234</v>
      </c>
      <c r="F224" s="4">
        <v>40676</v>
      </c>
      <c r="G224" s="2">
        <v>6953.1</v>
      </c>
      <c r="H224" s="2">
        <v>3305.61</v>
      </c>
      <c r="I224" s="2">
        <v>1076.76</v>
      </c>
      <c r="J224" s="2">
        <f t="shared" si="7"/>
        <v>11335.470000000001</v>
      </c>
      <c r="K224" s="2">
        <v>0</v>
      </c>
      <c r="L224" s="2">
        <v>0</v>
      </c>
      <c r="M224" s="2">
        <v>1</v>
      </c>
      <c r="N224" s="2">
        <f t="shared" si="8"/>
        <v>11335.470000000001</v>
      </c>
    </row>
    <row r="225" spans="1:14" ht="12.75" customHeight="1">
      <c r="A225" s="3" t="s">
        <v>135</v>
      </c>
      <c r="B225" s="2">
        <v>0</v>
      </c>
      <c r="C225" s="3" t="s">
        <v>144</v>
      </c>
      <c r="D225" s="3" t="s">
        <v>546</v>
      </c>
      <c r="E225" s="3" t="s">
        <v>166</v>
      </c>
      <c r="F225" s="4">
        <v>40589</v>
      </c>
      <c r="G225" s="2">
        <v>18.08</v>
      </c>
      <c r="H225" s="2">
        <v>413.23</v>
      </c>
      <c r="I225" s="2">
        <v>0</v>
      </c>
      <c r="J225" s="2">
        <f t="shared" si="7"/>
        <v>431.31</v>
      </c>
      <c r="K225" s="2">
        <v>0</v>
      </c>
      <c r="L225" s="2">
        <v>0</v>
      </c>
      <c r="M225" s="2">
        <v>1</v>
      </c>
      <c r="N225" s="2">
        <f t="shared" si="8"/>
        <v>431.31</v>
      </c>
    </row>
    <row r="226" spans="1:14" ht="12.75" customHeight="1">
      <c r="A226" s="3" t="s">
        <v>135</v>
      </c>
      <c r="B226" s="2">
        <v>781</v>
      </c>
      <c r="C226" s="3" t="s">
        <v>547</v>
      </c>
      <c r="D226" s="3" t="s">
        <v>548</v>
      </c>
      <c r="E226" s="3" t="s">
        <v>392</v>
      </c>
      <c r="F226" s="4">
        <v>40737</v>
      </c>
      <c r="G226" s="2">
        <v>15742.31</v>
      </c>
      <c r="H226" s="2">
        <v>9846.87</v>
      </c>
      <c r="I226" s="2">
        <v>1894.75</v>
      </c>
      <c r="J226" s="2">
        <f t="shared" si="7"/>
        <v>27483.93</v>
      </c>
      <c r="K226" s="2">
        <v>0</v>
      </c>
      <c r="L226" s="2">
        <v>0</v>
      </c>
      <c r="M226" s="2">
        <v>1</v>
      </c>
      <c r="N226" s="2">
        <f t="shared" si="8"/>
        <v>27483.93</v>
      </c>
    </row>
    <row r="227" spans="1:14" ht="12.75" customHeight="1">
      <c r="A227" s="3" t="s">
        <v>135</v>
      </c>
      <c r="B227" s="2">
        <v>6</v>
      </c>
      <c r="C227" s="3" t="s">
        <v>549</v>
      </c>
      <c r="D227" s="3" t="s">
        <v>550</v>
      </c>
      <c r="E227" s="3" t="s">
        <v>551</v>
      </c>
      <c r="F227" s="4">
        <v>40865</v>
      </c>
      <c r="G227" s="2">
        <v>919.82</v>
      </c>
      <c r="H227" s="2">
        <v>1412.63</v>
      </c>
      <c r="I227" s="2">
        <v>630.81</v>
      </c>
      <c r="J227" s="2">
        <f t="shared" si="7"/>
        <v>2963.26</v>
      </c>
      <c r="K227" s="2">
        <v>0</v>
      </c>
      <c r="L227" s="2">
        <v>0</v>
      </c>
      <c r="M227" s="2">
        <v>1</v>
      </c>
      <c r="N227" s="2">
        <f t="shared" si="8"/>
        <v>2963.26</v>
      </c>
    </row>
    <row r="228" spans="1:14" ht="12.75" customHeight="1">
      <c r="A228" s="3" t="s">
        <v>135</v>
      </c>
      <c r="B228" s="2">
        <v>227</v>
      </c>
      <c r="C228" s="3" t="s">
        <v>552</v>
      </c>
      <c r="D228" s="3" t="s">
        <v>553</v>
      </c>
      <c r="E228" s="3" t="s">
        <v>231</v>
      </c>
      <c r="F228" s="4">
        <v>40633</v>
      </c>
      <c r="G228" s="2">
        <v>1470.44</v>
      </c>
      <c r="H228" s="2">
        <v>1180.79</v>
      </c>
      <c r="I228" s="2">
        <v>0</v>
      </c>
      <c r="J228" s="2">
        <f t="shared" si="7"/>
        <v>2651.23</v>
      </c>
      <c r="K228" s="2">
        <v>0</v>
      </c>
      <c r="L228" s="2">
        <v>0</v>
      </c>
      <c r="M228" s="2">
        <v>1</v>
      </c>
      <c r="N228" s="2">
        <f t="shared" si="8"/>
        <v>2651.23</v>
      </c>
    </row>
    <row r="229" spans="1:14" ht="12.75" customHeight="1">
      <c r="A229" s="3" t="s">
        <v>135</v>
      </c>
      <c r="B229" s="2">
        <v>248</v>
      </c>
      <c r="C229" s="3" t="s">
        <v>554</v>
      </c>
      <c r="D229" s="3" t="s">
        <v>555</v>
      </c>
      <c r="E229" s="3" t="s">
        <v>556</v>
      </c>
      <c r="F229" s="4">
        <v>40869</v>
      </c>
      <c r="G229" s="2">
        <v>7498.96</v>
      </c>
      <c r="H229" s="2">
        <v>2531.57</v>
      </c>
      <c r="I229" s="2">
        <v>0</v>
      </c>
      <c r="J229" s="2">
        <f t="shared" si="7"/>
        <v>10030.53</v>
      </c>
      <c r="K229" s="2">
        <v>0</v>
      </c>
      <c r="L229" s="2">
        <v>0</v>
      </c>
      <c r="M229" s="2">
        <v>1</v>
      </c>
      <c r="N229" s="2">
        <f t="shared" si="8"/>
        <v>10030.53</v>
      </c>
    </row>
    <row r="230" spans="1:14" ht="12.75" customHeight="1">
      <c r="A230" s="3" t="s">
        <v>135</v>
      </c>
      <c r="B230" s="2">
        <v>50</v>
      </c>
      <c r="C230" s="3" t="s">
        <v>557</v>
      </c>
      <c r="D230" s="3" t="s">
        <v>558</v>
      </c>
      <c r="E230" s="3" t="s">
        <v>252</v>
      </c>
      <c r="F230" s="4">
        <v>40728</v>
      </c>
      <c r="G230" s="2">
        <v>756.25</v>
      </c>
      <c r="H230" s="2">
        <v>458.4</v>
      </c>
      <c r="I230" s="2">
        <v>0</v>
      </c>
      <c r="J230" s="2">
        <f t="shared" si="7"/>
        <v>1214.65</v>
      </c>
      <c r="K230" s="2">
        <v>0</v>
      </c>
      <c r="L230" s="2">
        <v>0</v>
      </c>
      <c r="M230" s="2">
        <v>1</v>
      </c>
      <c r="N230" s="2">
        <f t="shared" si="8"/>
        <v>1214.65</v>
      </c>
    </row>
    <row r="231" spans="1:14" ht="12.75" customHeight="1">
      <c r="A231" s="3" t="s">
        <v>135</v>
      </c>
      <c r="B231" s="2">
        <v>150</v>
      </c>
      <c r="C231" s="3" t="s">
        <v>559</v>
      </c>
      <c r="D231" s="3" t="s">
        <v>560</v>
      </c>
      <c r="E231" s="3" t="s">
        <v>561</v>
      </c>
      <c r="F231" s="4">
        <v>40830</v>
      </c>
      <c r="G231" s="2">
        <v>3253.98</v>
      </c>
      <c r="H231" s="2">
        <v>2368.44</v>
      </c>
      <c r="I231" s="2">
        <v>0</v>
      </c>
      <c r="J231" s="2">
        <f t="shared" si="7"/>
        <v>5622.42</v>
      </c>
      <c r="K231" s="2">
        <v>0</v>
      </c>
      <c r="L231" s="2">
        <v>0</v>
      </c>
      <c r="M231" s="2">
        <v>1</v>
      </c>
      <c r="N231" s="2">
        <f t="shared" si="8"/>
        <v>5622.42</v>
      </c>
    </row>
    <row r="232" spans="1:14" ht="12.75" customHeight="1">
      <c r="A232" s="3" t="s">
        <v>135</v>
      </c>
      <c r="B232" s="2">
        <v>0</v>
      </c>
      <c r="C232" s="3" t="s">
        <v>323</v>
      </c>
      <c r="D232" s="3" t="s">
        <v>562</v>
      </c>
      <c r="E232" s="3" t="s">
        <v>152</v>
      </c>
      <c r="F232" s="4">
        <v>41181</v>
      </c>
      <c r="G232" s="2">
        <v>1405.16</v>
      </c>
      <c r="H232" s="2">
        <v>976.85</v>
      </c>
      <c r="I232" s="2">
        <v>0</v>
      </c>
      <c r="J232" s="2">
        <f t="shared" si="7"/>
        <v>2382.01</v>
      </c>
      <c r="K232" s="2">
        <v>0</v>
      </c>
      <c r="L232" s="2">
        <v>0</v>
      </c>
      <c r="M232" s="2">
        <v>1</v>
      </c>
      <c r="N232" s="2">
        <f t="shared" si="8"/>
        <v>2382.01</v>
      </c>
    </row>
    <row r="233" spans="1:14" ht="12.75" customHeight="1">
      <c r="A233" s="3" t="s">
        <v>135</v>
      </c>
      <c r="B233" s="2">
        <v>715</v>
      </c>
      <c r="C233" s="3" t="s">
        <v>563</v>
      </c>
      <c r="D233" s="3" t="s">
        <v>564</v>
      </c>
      <c r="E233" s="3" t="s">
        <v>287</v>
      </c>
      <c r="F233" s="4">
        <v>40871</v>
      </c>
      <c r="G233" s="2">
        <v>8871.26</v>
      </c>
      <c r="H233" s="2">
        <v>4835.35</v>
      </c>
      <c r="I233" s="2">
        <v>824.04</v>
      </c>
      <c r="J233" s="2">
        <f t="shared" si="7"/>
        <v>14530.650000000001</v>
      </c>
      <c r="K233" s="2">
        <v>0</v>
      </c>
      <c r="L233" s="2">
        <v>0</v>
      </c>
      <c r="M233" s="2">
        <v>1</v>
      </c>
      <c r="N233" s="2">
        <f t="shared" si="8"/>
        <v>14530.650000000001</v>
      </c>
    </row>
    <row r="234" spans="1:14" ht="12.75" customHeight="1">
      <c r="A234" s="3" t="s">
        <v>135</v>
      </c>
      <c r="B234" s="2">
        <v>0</v>
      </c>
      <c r="C234" s="3" t="s">
        <v>147</v>
      </c>
      <c r="D234" s="3" t="s">
        <v>565</v>
      </c>
      <c r="E234" s="3" t="s">
        <v>486</v>
      </c>
      <c r="F234" s="4">
        <v>40598</v>
      </c>
      <c r="G234" s="2">
        <v>512.91</v>
      </c>
      <c r="H234" s="2">
        <v>353.4</v>
      </c>
      <c r="I234" s="2">
        <v>0</v>
      </c>
      <c r="J234" s="2">
        <f t="shared" si="7"/>
        <v>866.31</v>
      </c>
      <c r="K234" s="2">
        <v>0</v>
      </c>
      <c r="L234" s="2">
        <v>0</v>
      </c>
      <c r="M234" s="2">
        <v>1</v>
      </c>
      <c r="N234" s="2">
        <f t="shared" si="8"/>
        <v>866.31</v>
      </c>
    </row>
    <row r="235" spans="1:14" ht="12.75" customHeight="1">
      <c r="A235" s="3" t="s">
        <v>167</v>
      </c>
      <c r="B235" s="2">
        <v>68</v>
      </c>
      <c r="C235" s="3" t="s">
        <v>566</v>
      </c>
      <c r="D235" s="3" t="s">
        <v>567</v>
      </c>
      <c r="E235" s="3" t="s">
        <v>141</v>
      </c>
      <c r="F235" s="4">
        <v>40823</v>
      </c>
      <c r="G235" s="2">
        <v>2241.39</v>
      </c>
      <c r="H235" s="2">
        <v>1004.24</v>
      </c>
      <c r="I235" s="2">
        <v>644.22</v>
      </c>
      <c r="J235" s="2">
        <f t="shared" si="7"/>
        <v>3889.8500000000004</v>
      </c>
      <c r="K235" s="2">
        <v>0</v>
      </c>
      <c r="L235" s="2">
        <v>0</v>
      </c>
      <c r="M235" s="2">
        <v>1</v>
      </c>
      <c r="N235" s="2">
        <f t="shared" si="8"/>
        <v>3889.8500000000004</v>
      </c>
    </row>
    <row r="236" spans="1:14" ht="12.75" customHeight="1">
      <c r="A236" s="3" t="s">
        <v>135</v>
      </c>
      <c r="B236" s="2">
        <v>350</v>
      </c>
      <c r="C236" s="3" t="s">
        <v>568</v>
      </c>
      <c r="D236" s="3" t="s">
        <v>569</v>
      </c>
      <c r="E236" s="3" t="s">
        <v>570</v>
      </c>
      <c r="F236" s="4">
        <v>40908</v>
      </c>
      <c r="G236" s="2">
        <v>8655.39</v>
      </c>
      <c r="H236" s="2">
        <v>2527.57</v>
      </c>
      <c r="I236" s="2">
        <v>434.04</v>
      </c>
      <c r="J236" s="2">
        <f t="shared" si="7"/>
        <v>11617</v>
      </c>
      <c r="K236" s="2">
        <v>0</v>
      </c>
      <c r="L236" s="2">
        <v>0</v>
      </c>
      <c r="M236" s="2">
        <v>1</v>
      </c>
      <c r="N236" s="2">
        <f t="shared" si="8"/>
        <v>11617</v>
      </c>
    </row>
    <row r="237" spans="1:14" ht="12.75" customHeight="1">
      <c r="A237" s="3" t="s">
        <v>131</v>
      </c>
      <c r="B237" s="2">
        <v>0</v>
      </c>
      <c r="C237" s="3" t="s">
        <v>240</v>
      </c>
      <c r="D237" s="3" t="s">
        <v>571</v>
      </c>
      <c r="E237" s="3" t="s">
        <v>572</v>
      </c>
      <c r="F237" s="4">
        <v>40848</v>
      </c>
      <c r="G237" s="2">
        <v>3778.16</v>
      </c>
      <c r="H237" s="2">
        <v>2376.47</v>
      </c>
      <c r="I237" s="2">
        <v>0</v>
      </c>
      <c r="J237" s="2">
        <f t="shared" si="7"/>
        <v>6154.629999999999</v>
      </c>
      <c r="K237" s="2">
        <v>0</v>
      </c>
      <c r="L237" s="2">
        <v>0</v>
      </c>
      <c r="M237" s="2">
        <v>1</v>
      </c>
      <c r="N237" s="2">
        <f t="shared" si="8"/>
        <v>6154.629999999999</v>
      </c>
    </row>
    <row r="238" spans="1:14" ht="12.75" customHeight="1">
      <c r="A238" s="3" t="s">
        <v>135</v>
      </c>
      <c r="B238" s="2">
        <v>0</v>
      </c>
      <c r="C238" s="3" t="s">
        <v>147</v>
      </c>
      <c r="D238" s="3" t="s">
        <v>573</v>
      </c>
      <c r="E238" s="3" t="s">
        <v>462</v>
      </c>
      <c r="F238" s="4">
        <v>40742</v>
      </c>
      <c r="G238" s="2">
        <v>596.59</v>
      </c>
      <c r="H238" s="2">
        <v>450.58</v>
      </c>
      <c r="I238" s="2">
        <v>523.55</v>
      </c>
      <c r="J238" s="2">
        <f t="shared" si="7"/>
        <v>1570.72</v>
      </c>
      <c r="K238" s="2">
        <v>0</v>
      </c>
      <c r="L238" s="2">
        <v>0</v>
      </c>
      <c r="M238" s="2">
        <v>1</v>
      </c>
      <c r="N238" s="2">
        <f t="shared" si="8"/>
        <v>1570.72</v>
      </c>
    </row>
    <row r="239" spans="1:14" ht="12.75" customHeight="1">
      <c r="A239" s="3" t="s">
        <v>167</v>
      </c>
      <c r="B239" s="2">
        <v>450</v>
      </c>
      <c r="C239" s="3" t="s">
        <v>574</v>
      </c>
      <c r="D239" s="3" t="s">
        <v>575</v>
      </c>
      <c r="E239" s="3" t="s">
        <v>576</v>
      </c>
      <c r="F239" s="4">
        <v>40795</v>
      </c>
      <c r="G239" s="2">
        <v>1818.8</v>
      </c>
      <c r="H239" s="2">
        <v>1035.21</v>
      </c>
      <c r="I239" s="2">
        <v>0</v>
      </c>
      <c r="J239" s="2">
        <f t="shared" si="7"/>
        <v>2854.01</v>
      </c>
      <c r="K239" s="2">
        <v>0</v>
      </c>
      <c r="L239" s="2">
        <v>0</v>
      </c>
      <c r="M239" s="2">
        <v>1</v>
      </c>
      <c r="N239" s="2">
        <f t="shared" si="8"/>
        <v>2854.01</v>
      </c>
    </row>
    <row r="240" spans="1:14" ht="12.75" customHeight="1">
      <c r="A240" s="3" t="s">
        <v>135</v>
      </c>
      <c r="B240" s="2">
        <v>0</v>
      </c>
      <c r="C240" s="3" t="s">
        <v>323</v>
      </c>
      <c r="D240" s="3" t="s">
        <v>577</v>
      </c>
      <c r="E240" s="3" t="s">
        <v>578</v>
      </c>
      <c r="F240" s="4">
        <v>40770</v>
      </c>
      <c r="G240" s="2">
        <v>852.37</v>
      </c>
      <c r="H240" s="2">
        <v>500.8</v>
      </c>
      <c r="I240" s="2">
        <v>0</v>
      </c>
      <c r="J240" s="2">
        <f t="shared" si="7"/>
        <v>1353.17</v>
      </c>
      <c r="K240" s="2">
        <v>0</v>
      </c>
      <c r="L240" s="2">
        <v>0</v>
      </c>
      <c r="M240" s="2">
        <v>1</v>
      </c>
      <c r="N240" s="2">
        <f t="shared" si="8"/>
        <v>1353.17</v>
      </c>
    </row>
    <row r="241" spans="1:14" ht="12.75" customHeight="1">
      <c r="A241" s="3" t="s">
        <v>135</v>
      </c>
      <c r="B241" s="2">
        <v>0</v>
      </c>
      <c r="C241" s="3" t="s">
        <v>147</v>
      </c>
      <c r="D241" s="3" t="s">
        <v>579</v>
      </c>
      <c r="E241" s="3" t="s">
        <v>580</v>
      </c>
      <c r="F241" s="4">
        <v>40711</v>
      </c>
      <c r="G241" s="2">
        <v>760.26</v>
      </c>
      <c r="H241" s="2">
        <v>540.55</v>
      </c>
      <c r="I241" s="2">
        <v>0</v>
      </c>
      <c r="J241" s="2">
        <f t="shared" si="7"/>
        <v>1300.81</v>
      </c>
      <c r="K241" s="2">
        <v>0</v>
      </c>
      <c r="L241" s="2">
        <v>0</v>
      </c>
      <c r="M241" s="2">
        <v>1</v>
      </c>
      <c r="N241" s="2">
        <f t="shared" si="8"/>
        <v>1300.81</v>
      </c>
    </row>
    <row r="242" spans="1:14" ht="12.75" customHeight="1">
      <c r="A242" s="3" t="s">
        <v>131</v>
      </c>
      <c r="B242" s="2">
        <v>0</v>
      </c>
      <c r="C242" s="3" t="s">
        <v>190</v>
      </c>
      <c r="D242" s="3" t="s">
        <v>581</v>
      </c>
      <c r="E242" s="3" t="s">
        <v>582</v>
      </c>
      <c r="F242" s="4">
        <v>40819</v>
      </c>
      <c r="G242" s="2">
        <v>6681.61</v>
      </c>
      <c r="H242" s="2">
        <v>4314.12</v>
      </c>
      <c r="I242" s="2">
        <v>0</v>
      </c>
      <c r="J242" s="2">
        <f t="shared" si="7"/>
        <v>10995.73</v>
      </c>
      <c r="K242" s="2">
        <v>0</v>
      </c>
      <c r="L242" s="2">
        <v>0</v>
      </c>
      <c r="M242" s="2">
        <v>1</v>
      </c>
      <c r="N242" s="2">
        <f t="shared" si="8"/>
        <v>10995.73</v>
      </c>
    </row>
    <row r="243" spans="1:14" ht="12.75" customHeight="1">
      <c r="A243" s="3" t="s">
        <v>135</v>
      </c>
      <c r="B243" s="2">
        <v>2</v>
      </c>
      <c r="C243" s="3" t="s">
        <v>583</v>
      </c>
      <c r="D243" s="3" t="s">
        <v>584</v>
      </c>
      <c r="E243" s="3" t="s">
        <v>585</v>
      </c>
      <c r="F243" s="4">
        <v>40557</v>
      </c>
      <c r="G243" s="2">
        <v>18.82</v>
      </c>
      <c r="H243" s="2">
        <v>16.13</v>
      </c>
      <c r="I243" s="2">
        <v>10.03</v>
      </c>
      <c r="J243" s="2">
        <f t="shared" si="7"/>
        <v>44.980000000000004</v>
      </c>
      <c r="K243" s="2">
        <v>0</v>
      </c>
      <c r="L243" s="2">
        <v>0</v>
      </c>
      <c r="M243" s="2">
        <v>1</v>
      </c>
      <c r="N243" s="2">
        <f t="shared" si="8"/>
        <v>44.980000000000004</v>
      </c>
    </row>
    <row r="244" spans="1:14" ht="12.75" customHeight="1">
      <c r="A244" s="3" t="s">
        <v>135</v>
      </c>
      <c r="B244" s="2">
        <v>129</v>
      </c>
      <c r="C244" s="3" t="s">
        <v>586</v>
      </c>
      <c r="D244" s="3" t="s">
        <v>584</v>
      </c>
      <c r="E244" s="3" t="s">
        <v>585</v>
      </c>
      <c r="F244" s="4">
        <v>40557</v>
      </c>
      <c r="G244" s="2">
        <v>1214.19</v>
      </c>
      <c r="H244" s="2">
        <v>1039.84</v>
      </c>
      <c r="I244" s="2">
        <v>647.05</v>
      </c>
      <c r="J244" s="2">
        <f t="shared" si="7"/>
        <v>2901.08</v>
      </c>
      <c r="K244" s="2">
        <v>0</v>
      </c>
      <c r="L244" s="2">
        <v>0</v>
      </c>
      <c r="M244" s="2">
        <v>1</v>
      </c>
      <c r="N244" s="2">
        <f t="shared" si="8"/>
        <v>2901.08</v>
      </c>
    </row>
    <row r="245" spans="1:14" ht="12.75" customHeight="1">
      <c r="A245" s="3" t="s">
        <v>135</v>
      </c>
      <c r="B245" s="2">
        <v>293</v>
      </c>
      <c r="C245" s="3" t="s">
        <v>587</v>
      </c>
      <c r="D245" s="3" t="s">
        <v>588</v>
      </c>
      <c r="E245" s="3" t="s">
        <v>513</v>
      </c>
      <c r="F245" s="4">
        <v>40729</v>
      </c>
      <c r="G245" s="2">
        <v>6382.5</v>
      </c>
      <c r="H245" s="2">
        <v>2191.31</v>
      </c>
      <c r="I245" s="2">
        <v>628.65</v>
      </c>
      <c r="J245" s="2">
        <f t="shared" si="7"/>
        <v>9202.46</v>
      </c>
      <c r="K245" s="2">
        <v>0</v>
      </c>
      <c r="L245" s="2">
        <v>0</v>
      </c>
      <c r="M245" s="2">
        <v>1</v>
      </c>
      <c r="N245" s="2">
        <f t="shared" si="8"/>
        <v>9202.46</v>
      </c>
    </row>
    <row r="246" spans="1:14" ht="12.75" customHeight="1">
      <c r="A246" s="3" t="s">
        <v>135</v>
      </c>
      <c r="B246" s="2">
        <v>409</v>
      </c>
      <c r="C246" s="3" t="s">
        <v>589</v>
      </c>
      <c r="D246" s="3" t="s">
        <v>588</v>
      </c>
      <c r="E246" s="3" t="s">
        <v>513</v>
      </c>
      <c r="F246" s="4">
        <v>40729</v>
      </c>
      <c r="G246" s="2">
        <v>8909.37</v>
      </c>
      <c r="H246" s="2">
        <v>3058.85</v>
      </c>
      <c r="I246" s="2">
        <v>877.53</v>
      </c>
      <c r="J246" s="2">
        <f t="shared" si="7"/>
        <v>12845.750000000002</v>
      </c>
      <c r="K246" s="2">
        <v>0</v>
      </c>
      <c r="L246" s="2">
        <v>0</v>
      </c>
      <c r="M246" s="2">
        <v>1</v>
      </c>
      <c r="N246" s="2">
        <f t="shared" si="8"/>
        <v>12845.750000000002</v>
      </c>
    </row>
    <row r="247" spans="1:14" ht="12.75" customHeight="1">
      <c r="A247" s="3" t="s">
        <v>135</v>
      </c>
      <c r="B247" s="2">
        <v>369</v>
      </c>
      <c r="C247" s="3" t="s">
        <v>590</v>
      </c>
      <c r="D247" s="3" t="s">
        <v>591</v>
      </c>
      <c r="E247" s="3" t="s">
        <v>592</v>
      </c>
      <c r="F247" s="4">
        <v>40723</v>
      </c>
      <c r="G247" s="2">
        <v>7629.32</v>
      </c>
      <c r="H247" s="2">
        <v>2338.65</v>
      </c>
      <c r="I247" s="2">
        <v>871.62</v>
      </c>
      <c r="J247" s="2">
        <f t="shared" si="7"/>
        <v>10839.59</v>
      </c>
      <c r="K247" s="2">
        <v>0</v>
      </c>
      <c r="L247" s="2">
        <v>0</v>
      </c>
      <c r="M247" s="2">
        <v>1</v>
      </c>
      <c r="N247" s="2">
        <f t="shared" si="8"/>
        <v>10839.59</v>
      </c>
    </row>
    <row r="248" spans="1:14" ht="12.75" customHeight="1">
      <c r="A248" s="3" t="s">
        <v>135</v>
      </c>
      <c r="B248" s="2">
        <v>0</v>
      </c>
      <c r="C248" s="3" t="s">
        <v>474</v>
      </c>
      <c r="D248" s="3" t="s">
        <v>593</v>
      </c>
      <c r="E248" s="3" t="s">
        <v>594</v>
      </c>
      <c r="F248" s="4">
        <v>40855</v>
      </c>
      <c r="G248" s="2">
        <v>2763.46</v>
      </c>
      <c r="H248" s="2">
        <v>1000.26</v>
      </c>
      <c r="I248" s="2">
        <v>657.08</v>
      </c>
      <c r="J248" s="2">
        <f t="shared" si="7"/>
        <v>4420.8</v>
      </c>
      <c r="K248" s="2">
        <v>0</v>
      </c>
      <c r="L248" s="2">
        <v>0</v>
      </c>
      <c r="M248" s="2">
        <v>1</v>
      </c>
      <c r="N248" s="2">
        <f t="shared" si="8"/>
        <v>4420.8</v>
      </c>
    </row>
    <row r="249" spans="1:14" ht="12.75" customHeight="1">
      <c r="A249" s="3" t="s">
        <v>135</v>
      </c>
      <c r="B249" s="2">
        <v>1476</v>
      </c>
      <c r="C249" s="3" t="s">
        <v>595</v>
      </c>
      <c r="D249" s="3" t="s">
        <v>596</v>
      </c>
      <c r="E249" s="3" t="s">
        <v>152</v>
      </c>
      <c r="F249" s="4">
        <v>40908</v>
      </c>
      <c r="G249" s="2">
        <v>28548.33</v>
      </c>
      <c r="H249" s="2">
        <v>10305.67</v>
      </c>
      <c r="I249" s="2">
        <v>0</v>
      </c>
      <c r="J249" s="2">
        <f t="shared" si="7"/>
        <v>38854</v>
      </c>
      <c r="K249" s="2">
        <v>0</v>
      </c>
      <c r="L249" s="2">
        <v>0</v>
      </c>
      <c r="M249" s="2">
        <v>1</v>
      </c>
      <c r="N249" s="2">
        <f t="shared" si="8"/>
        <v>38854</v>
      </c>
    </row>
    <row r="250" spans="1:14" ht="12.75" customHeight="1">
      <c r="A250" s="3" t="s">
        <v>135</v>
      </c>
      <c r="B250" s="2">
        <v>10</v>
      </c>
      <c r="C250" s="3" t="s">
        <v>597</v>
      </c>
      <c r="D250" s="3" t="s">
        <v>598</v>
      </c>
      <c r="E250" s="3" t="s">
        <v>599</v>
      </c>
      <c r="F250" s="4">
        <v>40879</v>
      </c>
      <c r="G250" s="2">
        <v>3460.09</v>
      </c>
      <c r="H250" s="2">
        <v>2030.69</v>
      </c>
      <c r="I250" s="2">
        <v>0</v>
      </c>
      <c r="J250" s="2">
        <f t="shared" si="7"/>
        <v>5490.780000000001</v>
      </c>
      <c r="K250" s="2">
        <v>0</v>
      </c>
      <c r="L250" s="2">
        <v>0</v>
      </c>
      <c r="M250" s="2">
        <v>1</v>
      </c>
      <c r="N250" s="2">
        <f t="shared" si="8"/>
        <v>5490.780000000001</v>
      </c>
    </row>
    <row r="251" spans="1:14" ht="12.75" customHeight="1">
      <c r="A251" s="3" t="s">
        <v>131</v>
      </c>
      <c r="B251" s="2">
        <v>4</v>
      </c>
      <c r="C251" s="3" t="s">
        <v>600</v>
      </c>
      <c r="D251" s="3" t="s">
        <v>601</v>
      </c>
      <c r="E251" s="3" t="s">
        <v>270</v>
      </c>
      <c r="F251" s="4">
        <v>40836</v>
      </c>
      <c r="G251" s="2">
        <v>2579.23</v>
      </c>
      <c r="H251" s="2">
        <v>2767.14</v>
      </c>
      <c r="I251" s="2">
        <v>549.18</v>
      </c>
      <c r="J251" s="2">
        <f t="shared" si="7"/>
        <v>5895.55</v>
      </c>
      <c r="K251" s="2">
        <v>0</v>
      </c>
      <c r="L251" s="2">
        <v>0</v>
      </c>
      <c r="M251" s="2">
        <v>1</v>
      </c>
      <c r="N251" s="2">
        <f t="shared" si="8"/>
        <v>5895.55</v>
      </c>
    </row>
    <row r="252" spans="1:14" ht="12.75" customHeight="1">
      <c r="A252" s="3" t="s">
        <v>135</v>
      </c>
      <c r="B252" s="2">
        <v>0</v>
      </c>
      <c r="C252" s="3" t="s">
        <v>147</v>
      </c>
      <c r="D252" s="3" t="s">
        <v>602</v>
      </c>
      <c r="E252" s="3" t="s">
        <v>603</v>
      </c>
      <c r="F252" s="4">
        <v>40812</v>
      </c>
      <c r="G252" s="2">
        <v>2454.87</v>
      </c>
      <c r="H252" s="2">
        <v>1495.3</v>
      </c>
      <c r="I252" s="2">
        <v>0</v>
      </c>
      <c r="J252" s="2">
        <f t="shared" si="7"/>
        <v>3950.17</v>
      </c>
      <c r="K252" s="2">
        <v>0</v>
      </c>
      <c r="L252" s="2">
        <v>0</v>
      </c>
      <c r="M252" s="2">
        <v>1</v>
      </c>
      <c r="N252" s="2">
        <f t="shared" si="8"/>
        <v>3950.17</v>
      </c>
    </row>
    <row r="253" spans="1:14" ht="12.75" customHeight="1">
      <c r="A253" s="3" t="s">
        <v>135</v>
      </c>
      <c r="B253" s="2">
        <v>0</v>
      </c>
      <c r="C253" s="3" t="s">
        <v>136</v>
      </c>
      <c r="D253" s="3" t="s">
        <v>604</v>
      </c>
      <c r="E253" s="3" t="s">
        <v>89</v>
      </c>
      <c r="F253" s="4">
        <v>40834</v>
      </c>
      <c r="G253" s="2">
        <v>1542.49</v>
      </c>
      <c r="H253" s="2">
        <v>1077.04</v>
      </c>
      <c r="I253" s="2">
        <v>0</v>
      </c>
      <c r="J253" s="2">
        <f t="shared" si="7"/>
        <v>2619.5299999999997</v>
      </c>
      <c r="K253" s="2">
        <v>0</v>
      </c>
      <c r="L253" s="2">
        <v>0</v>
      </c>
      <c r="M253" s="2">
        <v>1</v>
      </c>
      <c r="N253" s="2">
        <f t="shared" si="8"/>
        <v>2619.5299999999997</v>
      </c>
    </row>
    <row r="254" spans="1:14" ht="12.75" customHeight="1">
      <c r="A254" s="3" t="s">
        <v>135</v>
      </c>
      <c r="B254" s="2">
        <v>0</v>
      </c>
      <c r="C254" s="3" t="s">
        <v>605</v>
      </c>
      <c r="D254" s="3" t="s">
        <v>606</v>
      </c>
      <c r="E254" s="3" t="s">
        <v>607</v>
      </c>
      <c r="F254" s="4">
        <v>40843</v>
      </c>
      <c r="G254" s="2">
        <v>9352.36</v>
      </c>
      <c r="H254" s="2">
        <v>3601.53</v>
      </c>
      <c r="I254" s="2">
        <v>0</v>
      </c>
      <c r="J254" s="2">
        <f t="shared" si="7"/>
        <v>12953.890000000001</v>
      </c>
      <c r="K254" s="2">
        <v>0</v>
      </c>
      <c r="L254" s="2">
        <v>0</v>
      </c>
      <c r="M254" s="2">
        <v>1</v>
      </c>
      <c r="N254" s="2">
        <f t="shared" si="8"/>
        <v>12953.890000000001</v>
      </c>
    </row>
    <row r="255" spans="1:14" ht="12.75" customHeight="1">
      <c r="A255" s="3" t="s">
        <v>131</v>
      </c>
      <c r="B255" s="2">
        <v>6</v>
      </c>
      <c r="C255" s="3" t="s">
        <v>608</v>
      </c>
      <c r="D255" s="3" t="s">
        <v>609</v>
      </c>
      <c r="E255" s="3" t="s">
        <v>185</v>
      </c>
      <c r="F255" s="4">
        <v>40809</v>
      </c>
      <c r="G255" s="2">
        <v>3232.28</v>
      </c>
      <c r="H255" s="2">
        <v>1935.9</v>
      </c>
      <c r="I255" s="2">
        <v>0</v>
      </c>
      <c r="J255" s="2">
        <f t="shared" si="7"/>
        <v>5168.18</v>
      </c>
      <c r="K255" s="2">
        <v>0</v>
      </c>
      <c r="L255" s="2">
        <v>0</v>
      </c>
      <c r="M255" s="2">
        <v>1</v>
      </c>
      <c r="N255" s="2">
        <f t="shared" si="8"/>
        <v>5168.18</v>
      </c>
    </row>
    <row r="256" spans="1:14" ht="12.75" customHeight="1">
      <c r="A256" s="3" t="s">
        <v>131</v>
      </c>
      <c r="B256" s="2">
        <v>8</v>
      </c>
      <c r="C256" s="3" t="s">
        <v>610</v>
      </c>
      <c r="D256" s="3" t="s">
        <v>609</v>
      </c>
      <c r="E256" s="3" t="s">
        <v>185</v>
      </c>
      <c r="F256" s="4">
        <v>40809</v>
      </c>
      <c r="G256" s="2">
        <v>4309.71</v>
      </c>
      <c r="H256" s="2">
        <v>2581.21</v>
      </c>
      <c r="I256" s="2">
        <v>0</v>
      </c>
      <c r="J256" s="2">
        <f t="shared" si="7"/>
        <v>6890.92</v>
      </c>
      <c r="K256" s="2">
        <v>0</v>
      </c>
      <c r="L256" s="2">
        <v>0</v>
      </c>
      <c r="M256" s="2">
        <v>1</v>
      </c>
      <c r="N256" s="2">
        <f t="shared" si="8"/>
        <v>6890.92</v>
      </c>
    </row>
    <row r="257" spans="1:14" ht="12.75" customHeight="1">
      <c r="A257" s="3" t="s">
        <v>135</v>
      </c>
      <c r="B257" s="2">
        <v>217</v>
      </c>
      <c r="C257" s="3" t="s">
        <v>611</v>
      </c>
      <c r="D257" s="3" t="s">
        <v>612</v>
      </c>
      <c r="E257" s="3" t="s">
        <v>476</v>
      </c>
      <c r="F257" s="4">
        <v>40638</v>
      </c>
      <c r="G257" s="2">
        <v>3576.44</v>
      </c>
      <c r="H257" s="2">
        <v>2005.97</v>
      </c>
      <c r="I257" s="2">
        <v>0</v>
      </c>
      <c r="J257" s="2">
        <f t="shared" si="7"/>
        <v>5582.41</v>
      </c>
      <c r="K257" s="2">
        <v>0</v>
      </c>
      <c r="L257" s="2">
        <v>0</v>
      </c>
      <c r="M257" s="2">
        <v>1</v>
      </c>
      <c r="N257" s="2">
        <f t="shared" si="8"/>
        <v>5582.41</v>
      </c>
    </row>
    <row r="258" spans="1:14" ht="12.75" customHeight="1">
      <c r="A258" s="3" t="s">
        <v>135</v>
      </c>
      <c r="B258" s="2">
        <v>0</v>
      </c>
      <c r="C258" s="3" t="s">
        <v>147</v>
      </c>
      <c r="D258" s="3" t="s">
        <v>613</v>
      </c>
      <c r="E258" s="3" t="s">
        <v>322</v>
      </c>
      <c r="F258" s="4">
        <v>40894</v>
      </c>
      <c r="G258" s="2">
        <v>949.13</v>
      </c>
      <c r="H258" s="2">
        <v>639.31</v>
      </c>
      <c r="I258" s="2">
        <v>0</v>
      </c>
      <c r="J258" s="2">
        <f t="shared" si="7"/>
        <v>1588.44</v>
      </c>
      <c r="K258" s="2">
        <v>0</v>
      </c>
      <c r="L258" s="2">
        <v>0</v>
      </c>
      <c r="M258" s="2">
        <v>1</v>
      </c>
      <c r="N258" s="2">
        <f t="shared" si="8"/>
        <v>1588.44</v>
      </c>
    </row>
    <row r="259" spans="1:14" ht="12.75" customHeight="1">
      <c r="A259" s="3" t="s">
        <v>135</v>
      </c>
      <c r="B259" s="2">
        <v>0</v>
      </c>
      <c r="C259" s="3" t="s">
        <v>147</v>
      </c>
      <c r="D259" s="3" t="s">
        <v>614</v>
      </c>
      <c r="E259" s="3" t="s">
        <v>423</v>
      </c>
      <c r="F259" s="4">
        <v>40808</v>
      </c>
      <c r="G259" s="2">
        <v>875.03</v>
      </c>
      <c r="H259" s="2">
        <v>735.69</v>
      </c>
      <c r="I259" s="2">
        <v>566.29</v>
      </c>
      <c r="J259" s="2">
        <f t="shared" si="7"/>
        <v>2177.01</v>
      </c>
      <c r="K259" s="2">
        <v>0</v>
      </c>
      <c r="L259" s="2">
        <v>0</v>
      </c>
      <c r="M259" s="2">
        <v>1</v>
      </c>
      <c r="N259" s="2">
        <f t="shared" si="8"/>
        <v>2177.01</v>
      </c>
    </row>
    <row r="260" spans="1:14" ht="12.75" customHeight="1">
      <c r="A260" s="3" t="s">
        <v>131</v>
      </c>
      <c r="B260" s="2">
        <v>0</v>
      </c>
      <c r="C260" s="3" t="s">
        <v>132</v>
      </c>
      <c r="D260" s="3" t="s">
        <v>615</v>
      </c>
      <c r="E260" s="3" t="s">
        <v>616</v>
      </c>
      <c r="F260" s="4">
        <v>40792</v>
      </c>
      <c r="G260" s="2">
        <v>498.09</v>
      </c>
      <c r="H260" s="2">
        <v>375.9</v>
      </c>
      <c r="I260" s="2">
        <v>0</v>
      </c>
      <c r="J260" s="2">
        <f t="shared" si="7"/>
        <v>873.99</v>
      </c>
      <c r="K260" s="2">
        <v>0</v>
      </c>
      <c r="L260" s="2">
        <v>0</v>
      </c>
      <c r="M260" s="2">
        <v>1</v>
      </c>
      <c r="N260" s="2">
        <f t="shared" si="8"/>
        <v>873.99</v>
      </c>
    </row>
    <row r="261" spans="1:14" ht="12.75" customHeight="1">
      <c r="A261" s="3" t="s">
        <v>167</v>
      </c>
      <c r="B261" s="2">
        <v>15</v>
      </c>
      <c r="C261" s="3" t="s">
        <v>617</v>
      </c>
      <c r="D261" s="3" t="s">
        <v>618</v>
      </c>
      <c r="E261" s="3" t="s">
        <v>429</v>
      </c>
      <c r="F261" s="4">
        <v>40805</v>
      </c>
      <c r="G261" s="2">
        <v>2628.09</v>
      </c>
      <c r="H261" s="2">
        <v>1676.05</v>
      </c>
      <c r="I261" s="2">
        <v>0</v>
      </c>
      <c r="J261" s="2">
        <f t="shared" si="7"/>
        <v>4304.14</v>
      </c>
      <c r="K261" s="2">
        <v>0</v>
      </c>
      <c r="L261" s="2">
        <v>0</v>
      </c>
      <c r="M261" s="2">
        <v>1</v>
      </c>
      <c r="N261" s="2">
        <f t="shared" si="8"/>
        <v>4304.14</v>
      </c>
    </row>
    <row r="262" spans="1:14" ht="12.75" customHeight="1">
      <c r="A262" s="3" t="s">
        <v>135</v>
      </c>
      <c r="B262" s="2">
        <v>929</v>
      </c>
      <c r="C262" s="3" t="s">
        <v>619</v>
      </c>
      <c r="D262" s="3" t="s">
        <v>620</v>
      </c>
      <c r="E262" s="3" t="s">
        <v>621</v>
      </c>
      <c r="F262" s="4">
        <v>40745</v>
      </c>
      <c r="G262" s="2">
        <v>15273.93</v>
      </c>
      <c r="H262" s="2">
        <v>6546.59</v>
      </c>
      <c r="I262" s="2">
        <v>1566.09</v>
      </c>
      <c r="J262" s="2">
        <f t="shared" si="7"/>
        <v>23386.61</v>
      </c>
      <c r="K262" s="2">
        <v>0</v>
      </c>
      <c r="L262" s="2">
        <v>0</v>
      </c>
      <c r="M262" s="2">
        <v>1</v>
      </c>
      <c r="N262" s="2">
        <f t="shared" si="8"/>
        <v>23386.61</v>
      </c>
    </row>
    <row r="263" spans="1:14" ht="12.75" customHeight="1">
      <c r="A263" s="3" t="s">
        <v>135</v>
      </c>
      <c r="B263" s="2">
        <v>0</v>
      </c>
      <c r="C263" s="3" t="s">
        <v>147</v>
      </c>
      <c r="D263" s="3" t="s">
        <v>622</v>
      </c>
      <c r="E263" s="3" t="s">
        <v>623</v>
      </c>
      <c r="F263" s="4">
        <v>40869</v>
      </c>
      <c r="G263" s="2">
        <v>544.97</v>
      </c>
      <c r="H263" s="2">
        <v>382.79</v>
      </c>
      <c r="I263" s="2">
        <v>0</v>
      </c>
      <c r="J263" s="2">
        <f t="shared" si="7"/>
        <v>927.76</v>
      </c>
      <c r="K263" s="2">
        <v>0</v>
      </c>
      <c r="L263" s="2">
        <v>0</v>
      </c>
      <c r="M263" s="2">
        <v>1</v>
      </c>
      <c r="N263" s="2">
        <f t="shared" si="8"/>
        <v>927.76</v>
      </c>
    </row>
    <row r="264" spans="1:14" ht="12.75" customHeight="1">
      <c r="A264" s="3" t="s">
        <v>135</v>
      </c>
      <c r="B264" s="2">
        <v>0</v>
      </c>
      <c r="C264" s="3" t="s">
        <v>147</v>
      </c>
      <c r="D264" s="3" t="s">
        <v>624</v>
      </c>
      <c r="E264" s="3" t="s">
        <v>311</v>
      </c>
      <c r="F264" s="4">
        <v>40579</v>
      </c>
      <c r="G264" s="2">
        <v>666.37</v>
      </c>
      <c r="H264" s="2">
        <v>380.39</v>
      </c>
      <c r="I264" s="2">
        <v>0</v>
      </c>
      <c r="J264" s="2">
        <f t="shared" si="7"/>
        <v>1046.76</v>
      </c>
      <c r="K264" s="2">
        <v>0</v>
      </c>
      <c r="L264" s="2">
        <v>0</v>
      </c>
      <c r="M264" s="2">
        <v>1</v>
      </c>
      <c r="N264" s="2">
        <f t="shared" si="8"/>
        <v>1046.76</v>
      </c>
    </row>
    <row r="265" spans="1:14" ht="12.75" customHeight="1">
      <c r="A265" s="3" t="s">
        <v>135</v>
      </c>
      <c r="B265" s="2">
        <v>0</v>
      </c>
      <c r="C265" s="3" t="s">
        <v>147</v>
      </c>
      <c r="D265" s="3" t="s">
        <v>625</v>
      </c>
      <c r="E265" s="3" t="s">
        <v>322</v>
      </c>
      <c r="F265" s="4">
        <v>40898</v>
      </c>
      <c r="G265" s="2">
        <v>426.19</v>
      </c>
      <c r="H265" s="2">
        <v>250.4</v>
      </c>
      <c r="I265" s="2">
        <v>0</v>
      </c>
      <c r="J265" s="2">
        <f>SUM(G265:I265)</f>
        <v>676.59</v>
      </c>
      <c r="K265" s="2">
        <v>0</v>
      </c>
      <c r="L265" s="2">
        <v>0</v>
      </c>
      <c r="M265" s="2">
        <v>1</v>
      </c>
      <c r="N265" s="2">
        <f>M265*J265</f>
        <v>676.59</v>
      </c>
    </row>
    <row r="266" spans="1:14" ht="12.75" customHeight="1">
      <c r="A266" s="3" t="s">
        <v>131</v>
      </c>
      <c r="B266" s="2">
        <v>0</v>
      </c>
      <c r="C266" s="3" t="s">
        <v>132</v>
      </c>
      <c r="D266" s="3" t="s">
        <v>626</v>
      </c>
      <c r="E266" s="3" t="s">
        <v>89</v>
      </c>
      <c r="F266" s="4">
        <v>40849</v>
      </c>
      <c r="G266" s="2">
        <v>1886.4</v>
      </c>
      <c r="H266" s="2">
        <v>1102.39</v>
      </c>
      <c r="I266" s="2">
        <v>0</v>
      </c>
      <c r="J266" s="2">
        <f>SUM(G266:I266)</f>
        <v>2988.79</v>
      </c>
      <c r="K266" s="2">
        <v>0</v>
      </c>
      <c r="L266" s="2">
        <v>0</v>
      </c>
      <c r="M266" s="2">
        <v>1</v>
      </c>
      <c r="N266" s="2">
        <f>M266*J266</f>
        <v>2988.79</v>
      </c>
    </row>
    <row r="267" spans="1:14" ht="12.75" customHeight="1">
      <c r="A267" s="3" t="s">
        <v>131</v>
      </c>
      <c r="B267" s="2">
        <v>0</v>
      </c>
      <c r="C267" s="3" t="s">
        <v>132</v>
      </c>
      <c r="D267" s="3" t="s">
        <v>627</v>
      </c>
      <c r="E267" s="3" t="s">
        <v>138</v>
      </c>
      <c r="F267" s="4">
        <v>40694</v>
      </c>
      <c r="G267" s="2">
        <v>935.94</v>
      </c>
      <c r="H267" s="2">
        <v>647.49</v>
      </c>
      <c r="I267" s="2">
        <v>0</v>
      </c>
      <c r="J267" s="2">
        <f>SUM(G267:I267)</f>
        <v>1583.43</v>
      </c>
      <c r="K267" s="2">
        <v>0</v>
      </c>
      <c r="L267" s="2">
        <v>0</v>
      </c>
      <c r="M267" s="2">
        <v>1</v>
      </c>
      <c r="N267" s="2">
        <f>M267*J267</f>
        <v>1583.43</v>
      </c>
    </row>
    <row r="268" spans="1:14" ht="12.75" customHeight="1">
      <c r="A268" s="3" t="s">
        <v>135</v>
      </c>
      <c r="B268" s="2">
        <v>969</v>
      </c>
      <c r="C268" s="3" t="s">
        <v>628</v>
      </c>
      <c r="D268" s="3" t="s">
        <v>629</v>
      </c>
      <c r="E268" s="3" t="s">
        <v>152</v>
      </c>
      <c r="F268" s="4">
        <v>40908</v>
      </c>
      <c r="G268" s="2">
        <v>18028.78</v>
      </c>
      <c r="H268" s="2">
        <v>8301.56</v>
      </c>
      <c r="I268" s="2">
        <v>0</v>
      </c>
      <c r="J268" s="2">
        <f>SUM(G268:I268)</f>
        <v>26330.339999999997</v>
      </c>
      <c r="K268" s="2">
        <v>0</v>
      </c>
      <c r="L268" s="2">
        <v>0</v>
      </c>
      <c r="M268" s="2">
        <v>1</v>
      </c>
      <c r="N268" s="2">
        <f>M268*J268</f>
        <v>26330.339999999997</v>
      </c>
    </row>
    <row r="269" spans="1:14" ht="12.75" customHeight="1">
      <c r="A269" s="3" t="s">
        <v>135</v>
      </c>
      <c r="B269" s="2">
        <v>0</v>
      </c>
      <c r="C269" s="3" t="s">
        <v>336</v>
      </c>
      <c r="D269" s="3" t="s">
        <v>630</v>
      </c>
      <c r="E269" s="3" t="s">
        <v>355</v>
      </c>
      <c r="F269" s="4">
        <v>40634</v>
      </c>
      <c r="G269" s="2">
        <v>5600.24</v>
      </c>
      <c r="H269" s="2">
        <v>3903.58</v>
      </c>
      <c r="I269" s="2">
        <v>0</v>
      </c>
      <c r="J269" s="2">
        <f>SUM(G269:I269)</f>
        <v>9503.82</v>
      </c>
      <c r="K269" s="2">
        <v>0</v>
      </c>
      <c r="L269" s="2">
        <v>0</v>
      </c>
      <c r="M269" s="2">
        <v>1</v>
      </c>
      <c r="N269" s="2">
        <f>M269*J269</f>
        <v>9503.82</v>
      </c>
    </row>
    <row r="270" spans="1:14" ht="12.75" customHeight="1">
      <c r="A270" s="3" t="s">
        <v>167</v>
      </c>
      <c r="B270" s="2">
        <v>500</v>
      </c>
      <c r="C270" s="3" t="s">
        <v>631</v>
      </c>
      <c r="D270" s="3" t="s">
        <v>632</v>
      </c>
      <c r="E270" s="3" t="s">
        <v>633</v>
      </c>
      <c r="F270" s="4">
        <v>40847</v>
      </c>
      <c r="G270" s="2">
        <v>7994.19</v>
      </c>
      <c r="H270" s="2">
        <v>5038.32</v>
      </c>
      <c r="I270" s="2">
        <v>0</v>
      </c>
      <c r="J270" s="2">
        <f>SUM(G270:I270)</f>
        <v>13032.509999999998</v>
      </c>
      <c r="K270" s="2">
        <v>0</v>
      </c>
      <c r="L270" s="2">
        <v>0</v>
      </c>
      <c r="M270" s="2">
        <v>1</v>
      </c>
      <c r="N270" s="2">
        <f>M270*J270</f>
        <v>13032.509999999998</v>
      </c>
    </row>
    <row r="271" spans="1:14" ht="12.75" customHeight="1">
      <c r="A271" s="3" t="s">
        <v>167</v>
      </c>
      <c r="B271" s="2">
        <v>187</v>
      </c>
      <c r="C271" s="3" t="s">
        <v>634</v>
      </c>
      <c r="D271" s="3" t="s">
        <v>635</v>
      </c>
      <c r="E271" s="3" t="s">
        <v>636</v>
      </c>
      <c r="F271" s="4">
        <v>40836</v>
      </c>
      <c r="G271" s="2">
        <v>1945.03</v>
      </c>
      <c r="H271" s="2">
        <v>1024.44</v>
      </c>
      <c r="I271" s="2">
        <v>0</v>
      </c>
      <c r="J271" s="2">
        <f>SUM(G271:I271)</f>
        <v>2969.4700000000003</v>
      </c>
      <c r="K271" s="2">
        <v>0</v>
      </c>
      <c r="L271" s="2">
        <v>0</v>
      </c>
      <c r="M271" s="2">
        <v>1</v>
      </c>
      <c r="N271" s="2">
        <f>M271*J271</f>
        <v>2969.4700000000003</v>
      </c>
    </row>
    <row r="272" spans="1:14" ht="12.75" customHeight="1">
      <c r="A272" s="3" t="s">
        <v>135</v>
      </c>
      <c r="B272" s="2">
        <v>0</v>
      </c>
      <c r="C272" s="3" t="s">
        <v>144</v>
      </c>
      <c r="D272" s="3" t="s">
        <v>637</v>
      </c>
      <c r="E272" s="3" t="s">
        <v>638</v>
      </c>
      <c r="F272" s="4">
        <v>40723</v>
      </c>
      <c r="G272" s="2">
        <v>3.45</v>
      </c>
      <c r="H272" s="2">
        <v>49.55</v>
      </c>
      <c r="I272" s="2">
        <v>0</v>
      </c>
      <c r="J272" s="2">
        <f>SUM(G272:I272)</f>
        <v>53</v>
      </c>
      <c r="K272" s="2">
        <v>0</v>
      </c>
      <c r="L272" s="2">
        <v>0</v>
      </c>
      <c r="M272" s="2">
        <v>1</v>
      </c>
      <c r="N272" s="2">
        <f>M272*J272</f>
        <v>53</v>
      </c>
    </row>
    <row r="273" spans="1:14" ht="12.75" customHeight="1">
      <c r="A273" s="3" t="s">
        <v>135</v>
      </c>
      <c r="B273" s="2">
        <v>53</v>
      </c>
      <c r="C273" s="3" t="s">
        <v>639</v>
      </c>
      <c r="D273" s="3" t="s">
        <v>640</v>
      </c>
      <c r="E273" s="3" t="s">
        <v>174</v>
      </c>
      <c r="F273" s="4">
        <v>40724</v>
      </c>
      <c r="G273" s="2">
        <v>1771.45</v>
      </c>
      <c r="H273" s="2">
        <v>517.54</v>
      </c>
      <c r="I273" s="2">
        <v>231.7</v>
      </c>
      <c r="J273" s="2">
        <f>SUM(G273:I273)</f>
        <v>2520.6899999999996</v>
      </c>
      <c r="K273" s="2">
        <v>0</v>
      </c>
      <c r="L273" s="2">
        <v>0</v>
      </c>
      <c r="M273" s="2">
        <v>1</v>
      </c>
      <c r="N273" s="2">
        <f>M273*J273</f>
        <v>2520.6899999999996</v>
      </c>
    </row>
    <row r="274" spans="1:14" ht="12.75" customHeight="1">
      <c r="A274" s="3" t="s">
        <v>135</v>
      </c>
      <c r="B274" s="2">
        <v>374</v>
      </c>
      <c r="C274" s="3" t="s">
        <v>641</v>
      </c>
      <c r="D274" s="3" t="s">
        <v>640</v>
      </c>
      <c r="E274" s="3" t="s">
        <v>174</v>
      </c>
      <c r="F274" s="4">
        <v>40724</v>
      </c>
      <c r="G274" s="2">
        <v>12500.46</v>
      </c>
      <c r="H274" s="2">
        <v>3652.01</v>
      </c>
      <c r="I274" s="2">
        <v>1635.09</v>
      </c>
      <c r="J274" s="2">
        <f>SUM(G274:I274)</f>
        <v>17787.559999999998</v>
      </c>
      <c r="K274" s="2">
        <v>0</v>
      </c>
      <c r="L274" s="2">
        <v>0</v>
      </c>
      <c r="M274" s="2">
        <v>1</v>
      </c>
      <c r="N274" s="2">
        <f>M274*J274</f>
        <v>17787.559999999998</v>
      </c>
    </row>
    <row r="275" spans="1:14" ht="12.75" customHeight="1">
      <c r="A275" s="3" t="s">
        <v>131</v>
      </c>
      <c r="B275" s="2">
        <v>0</v>
      </c>
      <c r="C275" s="3" t="s">
        <v>132</v>
      </c>
      <c r="D275" s="3" t="s">
        <v>642</v>
      </c>
      <c r="E275" s="3" t="s">
        <v>192</v>
      </c>
      <c r="F275" s="4">
        <v>40898</v>
      </c>
      <c r="G275" s="2">
        <v>2091.5</v>
      </c>
      <c r="H275" s="2">
        <v>1306</v>
      </c>
      <c r="I275" s="2">
        <v>0</v>
      </c>
      <c r="J275" s="2">
        <f>SUM(G275:I275)</f>
        <v>3397.5</v>
      </c>
      <c r="K275" s="2">
        <v>0</v>
      </c>
      <c r="L275" s="2">
        <v>0</v>
      </c>
      <c r="M275" s="2">
        <v>1</v>
      </c>
      <c r="N275" s="2">
        <f>M275*J275</f>
        <v>3397.5</v>
      </c>
    </row>
    <row r="276" spans="1:14" ht="12.75" customHeight="1">
      <c r="A276" s="3" t="s">
        <v>131</v>
      </c>
      <c r="B276" s="2">
        <v>0</v>
      </c>
      <c r="C276" s="3" t="s">
        <v>132</v>
      </c>
      <c r="D276" s="3" t="s">
        <v>643</v>
      </c>
      <c r="E276" s="3" t="s">
        <v>188</v>
      </c>
      <c r="F276" s="4">
        <v>40898</v>
      </c>
      <c r="G276" s="2">
        <v>946.32</v>
      </c>
      <c r="H276" s="2">
        <v>1445.36</v>
      </c>
      <c r="I276" s="2">
        <v>604.4</v>
      </c>
      <c r="J276" s="2">
        <f>SUM(G276:I276)</f>
        <v>2996.08</v>
      </c>
      <c r="K276" s="2">
        <v>0</v>
      </c>
      <c r="L276" s="2">
        <v>0</v>
      </c>
      <c r="M276" s="2">
        <v>1</v>
      </c>
      <c r="N276" s="2">
        <f>M276*J276</f>
        <v>2996.08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128</v>
      </c>
    </row>
    <row r="4" spans="1:3" ht="12.75" customHeight="1">
      <c r="A4" s="6" t="s">
        <v>63</v>
      </c>
      <c r="C4" s="3" t="s">
        <v>129</v>
      </c>
    </row>
    <row r="5" ht="12.75" customHeight="1">
      <c r="A5" s="7" t="s">
        <v>644</v>
      </c>
    </row>
    <row r="6" spans="1:13" ht="12.75" customHeight="1">
      <c r="A6" s="6" t="s">
        <v>65</v>
      </c>
      <c r="B6">
        <f>SUM(B9:B118)</f>
        <v>12548</v>
      </c>
      <c r="G6">
        <f aca="true" t="shared" si="0" ref="G6:L6">SUM(G9:G118)</f>
        <v>208991.50000000003</v>
      </c>
      <c r="H6">
        <f t="shared" si="0"/>
        <v>134003.18</v>
      </c>
      <c r="I6">
        <f t="shared" si="0"/>
        <v>18268.430000000004</v>
      </c>
      <c r="J6">
        <f t="shared" si="0"/>
        <v>361263.11000000016</v>
      </c>
      <c r="K6">
        <f t="shared" si="0"/>
        <v>0</v>
      </c>
      <c r="L6">
        <f t="shared" si="0"/>
        <v>0</v>
      </c>
      <c r="M6">
        <f>IF(J6=0,1,SUM(N9:N118)/J6)</f>
        <v>1</v>
      </c>
    </row>
    <row r="7" spans="1:2" ht="12.75" customHeight="1">
      <c r="A7" s="6" t="s">
        <v>66</v>
      </c>
      <c r="B7">
        <f>IF(B6=0,0,J6/B6)</f>
        <v>28.7904933057061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131</v>
      </c>
      <c r="B9" s="2">
        <v>0</v>
      </c>
      <c r="C9" s="3" t="s">
        <v>645</v>
      </c>
      <c r="D9" s="3" t="s">
        <v>646</v>
      </c>
      <c r="E9" s="3" t="s">
        <v>647</v>
      </c>
      <c r="F9" s="4">
        <v>40709</v>
      </c>
      <c r="G9" s="2">
        <v>462.21</v>
      </c>
      <c r="H9" s="2">
        <v>1062.09</v>
      </c>
      <c r="I9" s="2">
        <v>285.67</v>
      </c>
      <c r="J9" s="2">
        <f aca="true" t="shared" si="1" ref="J9:J40">SUM(G9:I9)</f>
        <v>1809.97</v>
      </c>
      <c r="K9" s="2">
        <v>0</v>
      </c>
      <c r="L9" s="2">
        <v>0</v>
      </c>
      <c r="M9" s="2">
        <v>1</v>
      </c>
      <c r="N9" s="2">
        <f aca="true" t="shared" si="2" ref="N9:N40">M9*J9</f>
        <v>1809.97</v>
      </c>
    </row>
    <row r="10" spans="1:14" ht="12.75" customHeight="1">
      <c r="A10" s="3" t="s">
        <v>167</v>
      </c>
      <c r="B10" s="2">
        <v>155</v>
      </c>
      <c r="C10" s="3" t="s">
        <v>648</v>
      </c>
      <c r="D10" s="3" t="s">
        <v>649</v>
      </c>
      <c r="E10" s="3" t="s">
        <v>650</v>
      </c>
      <c r="F10" s="4">
        <v>40731</v>
      </c>
      <c r="G10" s="2">
        <v>360.38</v>
      </c>
      <c r="H10" s="2">
        <v>364.29</v>
      </c>
      <c r="I10" s="2">
        <v>0</v>
      </c>
      <c r="J10" s="2">
        <f t="shared" si="1"/>
        <v>724.6700000000001</v>
      </c>
      <c r="K10" s="2">
        <v>0</v>
      </c>
      <c r="L10" s="2">
        <v>0</v>
      </c>
      <c r="M10" s="2">
        <v>1</v>
      </c>
      <c r="N10" s="2">
        <f t="shared" si="2"/>
        <v>724.6700000000001</v>
      </c>
    </row>
    <row r="11" spans="1:14" ht="12.75" customHeight="1">
      <c r="A11" s="3" t="s">
        <v>131</v>
      </c>
      <c r="B11" s="2">
        <v>0</v>
      </c>
      <c r="C11" s="3" t="s">
        <v>651</v>
      </c>
      <c r="D11" s="3" t="s">
        <v>652</v>
      </c>
      <c r="E11" s="3" t="s">
        <v>180</v>
      </c>
      <c r="F11" s="4">
        <v>40810</v>
      </c>
      <c r="G11" s="2">
        <v>229.09</v>
      </c>
      <c r="H11" s="2">
        <v>145.87</v>
      </c>
      <c r="I11" s="2">
        <v>0</v>
      </c>
      <c r="J11" s="2">
        <f t="shared" si="1"/>
        <v>374.96000000000004</v>
      </c>
      <c r="K11" s="2">
        <v>0</v>
      </c>
      <c r="L11" s="2">
        <v>0</v>
      </c>
      <c r="M11" s="2">
        <v>1</v>
      </c>
      <c r="N11" s="2">
        <f t="shared" si="2"/>
        <v>374.96000000000004</v>
      </c>
    </row>
    <row r="12" spans="1:14" ht="12.75" customHeight="1">
      <c r="A12" s="3" t="s">
        <v>131</v>
      </c>
      <c r="B12" s="2">
        <v>0</v>
      </c>
      <c r="C12" s="3" t="s">
        <v>653</v>
      </c>
      <c r="D12" s="3" t="s">
        <v>654</v>
      </c>
      <c r="E12" s="3" t="s">
        <v>655</v>
      </c>
      <c r="F12" s="4">
        <v>40809</v>
      </c>
      <c r="G12" s="2">
        <v>1820.53</v>
      </c>
      <c r="H12" s="2">
        <v>1182.39</v>
      </c>
      <c r="I12" s="2">
        <v>0</v>
      </c>
      <c r="J12" s="2">
        <f t="shared" si="1"/>
        <v>3002.92</v>
      </c>
      <c r="K12" s="2">
        <v>0</v>
      </c>
      <c r="L12" s="2">
        <v>0</v>
      </c>
      <c r="M12" s="2">
        <v>1</v>
      </c>
      <c r="N12" s="2">
        <f t="shared" si="2"/>
        <v>3002.92</v>
      </c>
    </row>
    <row r="13" spans="1:14" ht="12.75" customHeight="1">
      <c r="A13" s="3" t="s">
        <v>135</v>
      </c>
      <c r="B13" s="2">
        <v>232</v>
      </c>
      <c r="C13" s="3" t="s">
        <v>656</v>
      </c>
      <c r="D13" s="3" t="s">
        <v>657</v>
      </c>
      <c r="E13" s="3" t="s">
        <v>658</v>
      </c>
      <c r="F13" s="4">
        <v>40689</v>
      </c>
      <c r="G13" s="2">
        <v>1931.8</v>
      </c>
      <c r="H13" s="2">
        <v>996.57</v>
      </c>
      <c r="I13" s="2">
        <v>97.17</v>
      </c>
      <c r="J13" s="2">
        <f t="shared" si="1"/>
        <v>3025.54</v>
      </c>
      <c r="K13" s="2">
        <v>0</v>
      </c>
      <c r="L13" s="2">
        <v>0</v>
      </c>
      <c r="M13" s="2">
        <v>1</v>
      </c>
      <c r="N13" s="2">
        <f t="shared" si="2"/>
        <v>3025.54</v>
      </c>
    </row>
    <row r="14" spans="1:14" ht="12.75" customHeight="1">
      <c r="A14" s="3" t="s">
        <v>135</v>
      </c>
      <c r="B14" s="2">
        <v>3110</v>
      </c>
      <c r="C14" s="3" t="s">
        <v>659</v>
      </c>
      <c r="D14" s="3" t="s">
        <v>657</v>
      </c>
      <c r="E14" s="3" t="s">
        <v>658</v>
      </c>
      <c r="F14" s="4">
        <v>40689</v>
      </c>
      <c r="G14" s="2">
        <v>25896.13</v>
      </c>
      <c r="H14" s="2">
        <v>13359.17</v>
      </c>
      <c r="I14" s="2">
        <v>1302.59</v>
      </c>
      <c r="J14" s="2">
        <f t="shared" si="1"/>
        <v>40557.89</v>
      </c>
      <c r="K14" s="2">
        <v>0</v>
      </c>
      <c r="L14" s="2">
        <v>0</v>
      </c>
      <c r="M14" s="2">
        <v>1</v>
      </c>
      <c r="N14" s="2">
        <f t="shared" si="2"/>
        <v>40557.89</v>
      </c>
    </row>
    <row r="15" spans="1:14" ht="12.75" customHeight="1">
      <c r="A15" s="3" t="s">
        <v>135</v>
      </c>
      <c r="B15" s="2">
        <v>115</v>
      </c>
      <c r="C15" s="3" t="s">
        <v>660</v>
      </c>
      <c r="D15" s="3" t="s">
        <v>661</v>
      </c>
      <c r="E15" s="3" t="s">
        <v>152</v>
      </c>
      <c r="F15" s="4">
        <v>40827</v>
      </c>
      <c r="G15" s="2">
        <v>863.76</v>
      </c>
      <c r="H15" s="2">
        <v>506.14</v>
      </c>
      <c r="I15" s="2">
        <v>0</v>
      </c>
      <c r="J15" s="2">
        <f t="shared" si="1"/>
        <v>1369.9</v>
      </c>
      <c r="K15" s="2">
        <v>0</v>
      </c>
      <c r="L15" s="2">
        <v>0</v>
      </c>
      <c r="M15" s="2">
        <v>1</v>
      </c>
      <c r="N15" s="2">
        <f t="shared" si="2"/>
        <v>1369.9</v>
      </c>
    </row>
    <row r="16" spans="1:14" ht="12.75" customHeight="1">
      <c r="A16" s="3" t="s">
        <v>167</v>
      </c>
      <c r="B16" s="2">
        <v>31</v>
      </c>
      <c r="C16" s="3" t="s">
        <v>662</v>
      </c>
      <c r="D16" s="3" t="s">
        <v>663</v>
      </c>
      <c r="E16" s="3" t="s">
        <v>152</v>
      </c>
      <c r="F16" s="4">
        <v>40638</v>
      </c>
      <c r="G16" s="2">
        <v>759.52</v>
      </c>
      <c r="H16" s="2">
        <v>955.09</v>
      </c>
      <c r="I16" s="2">
        <v>419.44</v>
      </c>
      <c r="J16" s="2">
        <f t="shared" si="1"/>
        <v>2134.05</v>
      </c>
      <c r="K16" s="2">
        <v>0</v>
      </c>
      <c r="L16" s="2">
        <v>0</v>
      </c>
      <c r="M16" s="2">
        <v>1</v>
      </c>
      <c r="N16" s="2">
        <f t="shared" si="2"/>
        <v>2134.05</v>
      </c>
    </row>
    <row r="17" spans="1:14" ht="12.75" customHeight="1">
      <c r="A17" s="3" t="s">
        <v>131</v>
      </c>
      <c r="B17" s="2">
        <v>0</v>
      </c>
      <c r="C17" s="3" t="s">
        <v>645</v>
      </c>
      <c r="D17" s="3" t="s">
        <v>664</v>
      </c>
      <c r="E17" s="3" t="s">
        <v>665</v>
      </c>
      <c r="F17" s="4">
        <v>40745</v>
      </c>
      <c r="G17" s="2">
        <v>296.81</v>
      </c>
      <c r="H17" s="2">
        <v>428.04</v>
      </c>
      <c r="I17" s="2">
        <v>227.62</v>
      </c>
      <c r="J17" s="2">
        <f t="shared" si="1"/>
        <v>952.47</v>
      </c>
      <c r="K17" s="2">
        <v>0</v>
      </c>
      <c r="L17" s="2">
        <v>0</v>
      </c>
      <c r="M17" s="2">
        <v>1</v>
      </c>
      <c r="N17" s="2">
        <f t="shared" si="2"/>
        <v>952.47</v>
      </c>
    </row>
    <row r="18" spans="1:14" ht="12.75" customHeight="1">
      <c r="A18" s="3" t="s">
        <v>135</v>
      </c>
      <c r="B18" s="2">
        <v>0</v>
      </c>
      <c r="C18" s="3" t="s">
        <v>666</v>
      </c>
      <c r="D18" s="3" t="s">
        <v>667</v>
      </c>
      <c r="E18" s="3" t="s">
        <v>208</v>
      </c>
      <c r="F18" s="4">
        <v>40813</v>
      </c>
      <c r="G18" s="2">
        <v>969.86</v>
      </c>
      <c r="H18" s="2">
        <v>632.45</v>
      </c>
      <c r="I18" s="2">
        <v>0</v>
      </c>
      <c r="J18" s="2">
        <f t="shared" si="1"/>
        <v>1602.31</v>
      </c>
      <c r="K18" s="2">
        <v>0</v>
      </c>
      <c r="L18" s="2">
        <v>0</v>
      </c>
      <c r="M18" s="2">
        <v>1</v>
      </c>
      <c r="N18" s="2">
        <f t="shared" si="2"/>
        <v>1602.31</v>
      </c>
    </row>
    <row r="19" spans="1:14" ht="12.75" customHeight="1">
      <c r="A19" s="3" t="s">
        <v>131</v>
      </c>
      <c r="B19" s="2">
        <v>0</v>
      </c>
      <c r="C19" s="3" t="s">
        <v>645</v>
      </c>
      <c r="D19" s="3" t="s">
        <v>668</v>
      </c>
      <c r="E19" s="3" t="s">
        <v>669</v>
      </c>
      <c r="F19" s="4">
        <v>40899</v>
      </c>
      <c r="G19" s="2">
        <v>350.8</v>
      </c>
      <c r="H19" s="2">
        <v>244.51</v>
      </c>
      <c r="I19" s="2">
        <v>0</v>
      </c>
      <c r="J19" s="2">
        <f t="shared" si="1"/>
        <v>595.31</v>
      </c>
      <c r="K19" s="2">
        <v>0</v>
      </c>
      <c r="L19" s="2">
        <v>0</v>
      </c>
      <c r="M19" s="2">
        <v>1</v>
      </c>
      <c r="N19" s="2">
        <f t="shared" si="2"/>
        <v>595.31</v>
      </c>
    </row>
    <row r="20" spans="1:14" ht="12.75" customHeight="1">
      <c r="A20" s="3" t="s">
        <v>167</v>
      </c>
      <c r="B20" s="2">
        <v>6</v>
      </c>
      <c r="C20" s="3" t="s">
        <v>670</v>
      </c>
      <c r="D20" s="3" t="s">
        <v>671</v>
      </c>
      <c r="E20" s="3" t="s">
        <v>672</v>
      </c>
      <c r="F20" s="4">
        <v>40868</v>
      </c>
      <c r="G20" s="2">
        <v>333.08</v>
      </c>
      <c r="H20" s="2">
        <v>347.68</v>
      </c>
      <c r="I20" s="2">
        <v>274.24</v>
      </c>
      <c r="J20" s="2">
        <f t="shared" si="1"/>
        <v>955</v>
      </c>
      <c r="K20" s="2">
        <v>0</v>
      </c>
      <c r="L20" s="2">
        <v>0</v>
      </c>
      <c r="M20" s="2">
        <v>1</v>
      </c>
      <c r="N20" s="2">
        <f t="shared" si="2"/>
        <v>955</v>
      </c>
    </row>
    <row r="21" spans="1:14" ht="12.75" customHeight="1">
      <c r="A21" s="3" t="s">
        <v>135</v>
      </c>
      <c r="B21" s="2">
        <v>0</v>
      </c>
      <c r="C21" s="3" t="s">
        <v>673</v>
      </c>
      <c r="D21" s="3" t="s">
        <v>674</v>
      </c>
      <c r="E21" s="3" t="s">
        <v>172</v>
      </c>
      <c r="F21" s="4">
        <v>40787</v>
      </c>
      <c r="G21" s="2">
        <v>2436.84</v>
      </c>
      <c r="H21" s="2">
        <v>1485.55</v>
      </c>
      <c r="I21" s="2">
        <v>0</v>
      </c>
      <c r="J21" s="2">
        <f t="shared" si="1"/>
        <v>3922.3900000000003</v>
      </c>
      <c r="K21" s="2">
        <v>0</v>
      </c>
      <c r="L21" s="2">
        <v>0</v>
      </c>
      <c r="M21" s="2">
        <v>1</v>
      </c>
      <c r="N21" s="2">
        <f t="shared" si="2"/>
        <v>3922.3900000000003</v>
      </c>
    </row>
    <row r="22" spans="1:14" ht="12.75" customHeight="1">
      <c r="A22" s="3" t="s">
        <v>131</v>
      </c>
      <c r="B22" s="2">
        <v>0</v>
      </c>
      <c r="C22" s="3" t="s">
        <v>651</v>
      </c>
      <c r="D22" s="3" t="s">
        <v>674</v>
      </c>
      <c r="E22" s="3" t="s">
        <v>172</v>
      </c>
      <c r="F22" s="4">
        <v>40787</v>
      </c>
      <c r="G22" s="2">
        <v>87.4</v>
      </c>
      <c r="H22" s="2">
        <v>44.1</v>
      </c>
      <c r="I22" s="2">
        <v>0</v>
      </c>
      <c r="J22" s="2">
        <f t="shared" si="1"/>
        <v>131.5</v>
      </c>
      <c r="K22" s="2">
        <v>0</v>
      </c>
      <c r="L22" s="2">
        <v>0</v>
      </c>
      <c r="M22" s="2">
        <v>1</v>
      </c>
      <c r="N22" s="2">
        <f t="shared" si="2"/>
        <v>131.5</v>
      </c>
    </row>
    <row r="23" spans="1:14" ht="12.75" customHeight="1">
      <c r="A23" s="3" t="s">
        <v>131</v>
      </c>
      <c r="B23" s="2">
        <v>0</v>
      </c>
      <c r="C23" s="3" t="s">
        <v>651</v>
      </c>
      <c r="D23" s="3" t="s">
        <v>675</v>
      </c>
      <c r="E23" s="3" t="s">
        <v>351</v>
      </c>
      <c r="F23" s="4">
        <v>40599</v>
      </c>
      <c r="G23" s="2">
        <v>329.88</v>
      </c>
      <c r="H23" s="2">
        <v>209.53</v>
      </c>
      <c r="I23" s="2">
        <v>0</v>
      </c>
      <c r="J23" s="2">
        <f t="shared" si="1"/>
        <v>539.41</v>
      </c>
      <c r="K23" s="2">
        <v>0</v>
      </c>
      <c r="L23" s="2">
        <v>0</v>
      </c>
      <c r="M23" s="2">
        <v>1</v>
      </c>
      <c r="N23" s="2">
        <f t="shared" si="2"/>
        <v>539.41</v>
      </c>
    </row>
    <row r="24" spans="1:14" ht="12.75" customHeight="1">
      <c r="A24" s="3" t="s">
        <v>131</v>
      </c>
      <c r="B24" s="2">
        <v>0</v>
      </c>
      <c r="C24" s="3" t="s">
        <v>651</v>
      </c>
      <c r="D24" s="3" t="s">
        <v>676</v>
      </c>
      <c r="E24" s="3" t="s">
        <v>582</v>
      </c>
      <c r="F24" s="4">
        <v>40715</v>
      </c>
      <c r="G24" s="2">
        <v>12.27</v>
      </c>
      <c r="H24" s="2">
        <v>66.72</v>
      </c>
      <c r="I24" s="2">
        <v>0</v>
      </c>
      <c r="J24" s="2">
        <f t="shared" si="1"/>
        <v>78.99</v>
      </c>
      <c r="K24" s="2">
        <v>0</v>
      </c>
      <c r="L24" s="2">
        <v>0</v>
      </c>
      <c r="M24" s="2">
        <v>1</v>
      </c>
      <c r="N24" s="2">
        <f t="shared" si="2"/>
        <v>78.99</v>
      </c>
    </row>
    <row r="25" spans="1:14" ht="12.75" customHeight="1">
      <c r="A25" s="3" t="s">
        <v>159</v>
      </c>
      <c r="B25" s="2">
        <v>65</v>
      </c>
      <c r="C25" s="3" t="s">
        <v>677</v>
      </c>
      <c r="D25" s="3" t="s">
        <v>678</v>
      </c>
      <c r="E25" s="3" t="s">
        <v>383</v>
      </c>
      <c r="F25" s="4">
        <v>40795</v>
      </c>
      <c r="G25" s="2">
        <v>2151.51</v>
      </c>
      <c r="H25" s="2">
        <v>1274.34</v>
      </c>
      <c r="I25" s="2">
        <v>0</v>
      </c>
      <c r="J25" s="2">
        <f t="shared" si="1"/>
        <v>3425.8500000000004</v>
      </c>
      <c r="K25" s="2">
        <v>0</v>
      </c>
      <c r="L25" s="2">
        <v>0</v>
      </c>
      <c r="M25" s="2">
        <v>1</v>
      </c>
      <c r="N25" s="2">
        <f t="shared" si="2"/>
        <v>3425.8500000000004</v>
      </c>
    </row>
    <row r="26" spans="1:14" ht="12.75" customHeight="1">
      <c r="A26" s="3" t="s">
        <v>167</v>
      </c>
      <c r="B26" s="2">
        <v>85</v>
      </c>
      <c r="C26" s="3" t="s">
        <v>679</v>
      </c>
      <c r="D26" s="3" t="s">
        <v>680</v>
      </c>
      <c r="E26" s="3" t="s">
        <v>383</v>
      </c>
      <c r="F26" s="4">
        <v>40898</v>
      </c>
      <c r="G26" s="2">
        <v>824.81</v>
      </c>
      <c r="H26" s="2">
        <v>472.71</v>
      </c>
      <c r="I26" s="2">
        <v>0</v>
      </c>
      <c r="J26" s="2">
        <f t="shared" si="1"/>
        <v>1297.52</v>
      </c>
      <c r="K26" s="2">
        <v>0</v>
      </c>
      <c r="L26" s="2">
        <v>0</v>
      </c>
      <c r="M26" s="2">
        <v>1</v>
      </c>
      <c r="N26" s="2">
        <f t="shared" si="2"/>
        <v>1297.52</v>
      </c>
    </row>
    <row r="27" spans="1:14" ht="12.75" customHeight="1">
      <c r="A27" s="3" t="s">
        <v>135</v>
      </c>
      <c r="B27" s="2">
        <v>0</v>
      </c>
      <c r="C27" s="3" t="s">
        <v>681</v>
      </c>
      <c r="D27" s="3" t="s">
        <v>682</v>
      </c>
      <c r="E27" s="3" t="s">
        <v>152</v>
      </c>
      <c r="F27" s="4">
        <v>40795</v>
      </c>
      <c r="G27" s="2">
        <v>369.32</v>
      </c>
      <c r="H27" s="2">
        <v>221.12</v>
      </c>
      <c r="I27" s="2">
        <v>0</v>
      </c>
      <c r="J27" s="2">
        <f t="shared" si="1"/>
        <v>590.44</v>
      </c>
      <c r="K27" s="2">
        <v>0</v>
      </c>
      <c r="L27" s="2">
        <v>0</v>
      </c>
      <c r="M27" s="2">
        <v>1</v>
      </c>
      <c r="N27" s="2">
        <f t="shared" si="2"/>
        <v>590.44</v>
      </c>
    </row>
    <row r="28" spans="1:14" ht="12.75" customHeight="1">
      <c r="A28" s="3" t="s">
        <v>135</v>
      </c>
      <c r="B28" s="2">
        <v>35</v>
      </c>
      <c r="C28" s="3" t="s">
        <v>683</v>
      </c>
      <c r="D28" s="3" t="s">
        <v>684</v>
      </c>
      <c r="E28" s="3" t="s">
        <v>242</v>
      </c>
      <c r="F28" s="4">
        <v>40837</v>
      </c>
      <c r="G28" s="2">
        <v>874.53</v>
      </c>
      <c r="H28" s="2">
        <v>530.08</v>
      </c>
      <c r="I28" s="2">
        <v>160.92</v>
      </c>
      <c r="J28" s="2">
        <f t="shared" si="1"/>
        <v>1565.5300000000002</v>
      </c>
      <c r="K28" s="2">
        <v>0</v>
      </c>
      <c r="L28" s="2">
        <v>0</v>
      </c>
      <c r="M28" s="2">
        <v>1</v>
      </c>
      <c r="N28" s="2">
        <f t="shared" si="2"/>
        <v>1565.5300000000002</v>
      </c>
    </row>
    <row r="29" spans="1:14" ht="12.75" customHeight="1">
      <c r="A29" s="3" t="s">
        <v>135</v>
      </c>
      <c r="B29" s="2">
        <v>148</v>
      </c>
      <c r="C29" s="3" t="s">
        <v>685</v>
      </c>
      <c r="D29" s="3" t="s">
        <v>684</v>
      </c>
      <c r="E29" s="3" t="s">
        <v>242</v>
      </c>
      <c r="F29" s="4">
        <v>40837</v>
      </c>
      <c r="G29" s="2">
        <v>3698.04</v>
      </c>
      <c r="H29" s="2">
        <v>2241.47</v>
      </c>
      <c r="I29" s="2">
        <v>680.48</v>
      </c>
      <c r="J29" s="2">
        <f t="shared" si="1"/>
        <v>6619.99</v>
      </c>
      <c r="K29" s="2">
        <v>0</v>
      </c>
      <c r="L29" s="2">
        <v>0</v>
      </c>
      <c r="M29" s="2">
        <v>1</v>
      </c>
      <c r="N29" s="2">
        <f t="shared" si="2"/>
        <v>6619.99</v>
      </c>
    </row>
    <row r="30" spans="1:14" ht="12.75" customHeight="1">
      <c r="A30" s="3" t="s">
        <v>135</v>
      </c>
      <c r="B30" s="2">
        <v>335</v>
      </c>
      <c r="C30" s="3" t="s">
        <v>686</v>
      </c>
      <c r="D30" s="3" t="s">
        <v>687</v>
      </c>
      <c r="E30" s="3" t="s">
        <v>688</v>
      </c>
      <c r="F30" s="4">
        <v>43720</v>
      </c>
      <c r="G30" s="2">
        <v>308.95</v>
      </c>
      <c r="H30" s="2">
        <v>175.47</v>
      </c>
      <c r="I30" s="2">
        <v>0</v>
      </c>
      <c r="J30" s="2">
        <f t="shared" si="1"/>
        <v>484.41999999999996</v>
      </c>
      <c r="K30" s="2">
        <v>0</v>
      </c>
      <c r="L30" s="2">
        <v>0</v>
      </c>
      <c r="M30" s="2">
        <v>1</v>
      </c>
      <c r="N30" s="2">
        <f t="shared" si="2"/>
        <v>484.41999999999996</v>
      </c>
    </row>
    <row r="31" spans="1:14" ht="12.75" customHeight="1">
      <c r="A31" s="3" t="s">
        <v>135</v>
      </c>
      <c r="B31" s="2">
        <v>80</v>
      </c>
      <c r="C31" s="3" t="s">
        <v>689</v>
      </c>
      <c r="D31" s="3" t="s">
        <v>690</v>
      </c>
      <c r="E31" s="3" t="s">
        <v>152</v>
      </c>
      <c r="F31" s="4">
        <v>40815</v>
      </c>
      <c r="G31" s="2">
        <v>215.84</v>
      </c>
      <c r="H31" s="2">
        <v>139.79</v>
      </c>
      <c r="I31" s="2">
        <v>0</v>
      </c>
      <c r="J31" s="2">
        <f t="shared" si="1"/>
        <v>355.63</v>
      </c>
      <c r="K31" s="2">
        <v>0</v>
      </c>
      <c r="L31" s="2">
        <v>0</v>
      </c>
      <c r="M31" s="2">
        <v>1</v>
      </c>
      <c r="N31" s="2">
        <f t="shared" si="2"/>
        <v>355.63</v>
      </c>
    </row>
    <row r="32" spans="1:14" ht="12.75" customHeight="1">
      <c r="A32" s="3" t="s">
        <v>131</v>
      </c>
      <c r="B32" s="2">
        <v>0</v>
      </c>
      <c r="C32" s="3" t="s">
        <v>645</v>
      </c>
      <c r="D32" s="3" t="s">
        <v>691</v>
      </c>
      <c r="E32" s="3" t="s">
        <v>692</v>
      </c>
      <c r="F32" s="4">
        <v>40898</v>
      </c>
      <c r="G32" s="2">
        <v>1697.74</v>
      </c>
      <c r="H32" s="2">
        <v>1065.2</v>
      </c>
      <c r="I32" s="2">
        <v>0</v>
      </c>
      <c r="J32" s="2">
        <f t="shared" si="1"/>
        <v>2762.94</v>
      </c>
      <c r="K32" s="2">
        <v>0</v>
      </c>
      <c r="L32" s="2">
        <v>0</v>
      </c>
      <c r="M32" s="2">
        <v>1</v>
      </c>
      <c r="N32" s="2">
        <f t="shared" si="2"/>
        <v>2762.94</v>
      </c>
    </row>
    <row r="33" spans="1:14" ht="12.75" customHeight="1">
      <c r="A33" s="3" t="s">
        <v>135</v>
      </c>
      <c r="B33" s="2">
        <v>0</v>
      </c>
      <c r="C33" s="3" t="s">
        <v>681</v>
      </c>
      <c r="D33" s="3" t="s">
        <v>241</v>
      </c>
      <c r="E33" s="3" t="s">
        <v>242</v>
      </c>
      <c r="F33" s="4">
        <v>40898</v>
      </c>
      <c r="G33" s="2">
        <v>392.36</v>
      </c>
      <c r="H33" s="2">
        <v>284.23</v>
      </c>
      <c r="I33" s="2">
        <v>0</v>
      </c>
      <c r="J33" s="2">
        <f t="shared" si="1"/>
        <v>676.59</v>
      </c>
      <c r="K33" s="2">
        <v>0</v>
      </c>
      <c r="L33" s="2">
        <v>0</v>
      </c>
      <c r="M33" s="2">
        <v>1</v>
      </c>
      <c r="N33" s="2">
        <f t="shared" si="2"/>
        <v>676.59</v>
      </c>
    </row>
    <row r="34" spans="1:14" ht="12.75" customHeight="1">
      <c r="A34" s="3" t="s">
        <v>135</v>
      </c>
      <c r="B34" s="2">
        <v>118</v>
      </c>
      <c r="C34" s="3" t="s">
        <v>693</v>
      </c>
      <c r="D34" s="3" t="s">
        <v>694</v>
      </c>
      <c r="E34" s="3" t="s">
        <v>582</v>
      </c>
      <c r="F34" s="4">
        <v>40557</v>
      </c>
      <c r="G34" s="2">
        <v>960.66</v>
      </c>
      <c r="H34" s="2">
        <v>515.59</v>
      </c>
      <c r="I34" s="2">
        <v>546.12</v>
      </c>
      <c r="J34" s="2">
        <f t="shared" si="1"/>
        <v>2022.37</v>
      </c>
      <c r="K34" s="2">
        <v>0</v>
      </c>
      <c r="L34" s="2">
        <v>0</v>
      </c>
      <c r="M34" s="2">
        <v>1</v>
      </c>
      <c r="N34" s="2">
        <f t="shared" si="2"/>
        <v>2022.37</v>
      </c>
    </row>
    <row r="35" spans="1:14" ht="12.75" customHeight="1">
      <c r="A35" s="3" t="s">
        <v>135</v>
      </c>
      <c r="B35" s="2">
        <v>218</v>
      </c>
      <c r="C35" s="3" t="s">
        <v>695</v>
      </c>
      <c r="D35" s="3" t="s">
        <v>696</v>
      </c>
      <c r="E35" s="3" t="s">
        <v>697</v>
      </c>
      <c r="F35" s="4">
        <v>40855</v>
      </c>
      <c r="G35" s="2">
        <v>2319.32</v>
      </c>
      <c r="H35" s="2">
        <v>1513.48</v>
      </c>
      <c r="I35" s="2">
        <v>0</v>
      </c>
      <c r="J35" s="2">
        <f t="shared" si="1"/>
        <v>3832.8</v>
      </c>
      <c r="K35" s="2">
        <v>0</v>
      </c>
      <c r="L35" s="2">
        <v>0</v>
      </c>
      <c r="M35" s="2">
        <v>1</v>
      </c>
      <c r="N35" s="2">
        <f t="shared" si="2"/>
        <v>3832.8</v>
      </c>
    </row>
    <row r="36" spans="1:14" ht="12.75" customHeight="1">
      <c r="A36" s="3" t="s">
        <v>135</v>
      </c>
      <c r="B36" s="2">
        <v>10</v>
      </c>
      <c r="C36" s="3" t="s">
        <v>698</v>
      </c>
      <c r="D36" s="3" t="s">
        <v>699</v>
      </c>
      <c r="E36" s="3" t="s">
        <v>700</v>
      </c>
      <c r="F36" s="4">
        <v>40599</v>
      </c>
      <c r="G36" s="2">
        <v>452.23</v>
      </c>
      <c r="H36" s="2">
        <v>1060.68</v>
      </c>
      <c r="I36" s="2">
        <v>0</v>
      </c>
      <c r="J36" s="2">
        <f t="shared" si="1"/>
        <v>1512.91</v>
      </c>
      <c r="K36" s="2">
        <v>0</v>
      </c>
      <c r="L36" s="2">
        <v>0</v>
      </c>
      <c r="M36" s="2">
        <v>1</v>
      </c>
      <c r="N36" s="2">
        <f t="shared" si="2"/>
        <v>1512.91</v>
      </c>
    </row>
    <row r="37" spans="1:14" ht="12.75" customHeight="1">
      <c r="A37" s="3" t="s">
        <v>167</v>
      </c>
      <c r="B37" s="2">
        <v>175</v>
      </c>
      <c r="C37" s="3" t="s">
        <v>701</v>
      </c>
      <c r="D37" s="3" t="s">
        <v>702</v>
      </c>
      <c r="E37" s="3" t="s">
        <v>152</v>
      </c>
      <c r="F37" s="4">
        <v>40731</v>
      </c>
      <c r="G37" s="2">
        <v>1576.88</v>
      </c>
      <c r="H37" s="2">
        <v>2499.6</v>
      </c>
      <c r="I37" s="2">
        <v>347.76</v>
      </c>
      <c r="J37" s="2">
        <f t="shared" si="1"/>
        <v>4424.24</v>
      </c>
      <c r="K37" s="2">
        <v>0</v>
      </c>
      <c r="L37" s="2">
        <v>0</v>
      </c>
      <c r="M37" s="2">
        <v>1</v>
      </c>
      <c r="N37" s="2">
        <f t="shared" si="2"/>
        <v>4424.24</v>
      </c>
    </row>
    <row r="38" spans="1:14" ht="12.75" customHeight="1">
      <c r="A38" s="3" t="s">
        <v>131</v>
      </c>
      <c r="B38" s="2">
        <v>0</v>
      </c>
      <c r="C38" s="3" t="s">
        <v>703</v>
      </c>
      <c r="D38" s="3" t="s">
        <v>704</v>
      </c>
      <c r="E38" s="3" t="s">
        <v>705</v>
      </c>
      <c r="F38" s="4">
        <v>40787</v>
      </c>
      <c r="G38" s="2">
        <v>2595.15</v>
      </c>
      <c r="H38" s="2">
        <v>1726.66</v>
      </c>
      <c r="I38" s="2">
        <v>0</v>
      </c>
      <c r="J38" s="2">
        <f t="shared" si="1"/>
        <v>4321.81</v>
      </c>
      <c r="K38" s="2">
        <v>0</v>
      </c>
      <c r="L38" s="2">
        <v>0</v>
      </c>
      <c r="M38" s="2">
        <v>1</v>
      </c>
      <c r="N38" s="2">
        <f t="shared" si="2"/>
        <v>4321.81</v>
      </c>
    </row>
    <row r="39" spans="1:14" ht="12.75" customHeight="1">
      <c r="A39" s="3" t="s">
        <v>159</v>
      </c>
      <c r="B39" s="2">
        <v>210</v>
      </c>
      <c r="C39" s="3" t="s">
        <v>706</v>
      </c>
      <c r="D39" s="3" t="s">
        <v>707</v>
      </c>
      <c r="E39" s="3" t="s">
        <v>152</v>
      </c>
      <c r="F39" s="4">
        <v>40746</v>
      </c>
      <c r="G39" s="2">
        <v>3037.55</v>
      </c>
      <c r="H39" s="2">
        <v>1840.81</v>
      </c>
      <c r="I39" s="2">
        <v>0</v>
      </c>
      <c r="J39" s="2">
        <f t="shared" si="1"/>
        <v>4878.360000000001</v>
      </c>
      <c r="K39" s="2">
        <v>0</v>
      </c>
      <c r="L39" s="2">
        <v>0</v>
      </c>
      <c r="M39" s="2">
        <v>1</v>
      </c>
      <c r="N39" s="2">
        <f t="shared" si="2"/>
        <v>4878.360000000001</v>
      </c>
    </row>
    <row r="40" spans="1:14" ht="12.75" customHeight="1">
      <c r="A40" s="3" t="s">
        <v>135</v>
      </c>
      <c r="B40" s="2">
        <v>6</v>
      </c>
      <c r="C40" s="3" t="s">
        <v>708</v>
      </c>
      <c r="D40" s="3" t="s">
        <v>709</v>
      </c>
      <c r="E40" s="3" t="s">
        <v>152</v>
      </c>
      <c r="F40" s="4">
        <v>40841</v>
      </c>
      <c r="G40" s="2">
        <v>776.51</v>
      </c>
      <c r="H40" s="2">
        <v>1181.97</v>
      </c>
      <c r="I40" s="2">
        <v>0</v>
      </c>
      <c r="J40" s="2">
        <f t="shared" si="1"/>
        <v>1958.48</v>
      </c>
      <c r="K40" s="2">
        <v>0</v>
      </c>
      <c r="L40" s="2">
        <v>0</v>
      </c>
      <c r="M40" s="2">
        <v>1</v>
      </c>
      <c r="N40" s="2">
        <f t="shared" si="2"/>
        <v>1958.48</v>
      </c>
    </row>
    <row r="41" spans="1:14" ht="12.75" customHeight="1">
      <c r="A41" s="3" t="s">
        <v>131</v>
      </c>
      <c r="B41" s="2">
        <v>0</v>
      </c>
      <c r="C41" s="3" t="s">
        <v>651</v>
      </c>
      <c r="D41" s="3" t="s">
        <v>709</v>
      </c>
      <c r="E41" s="3" t="s">
        <v>152</v>
      </c>
      <c r="F41" s="4">
        <v>40841</v>
      </c>
      <c r="G41" s="2">
        <v>0</v>
      </c>
      <c r="H41" s="2">
        <v>0</v>
      </c>
      <c r="I41" s="2">
        <v>325.12</v>
      </c>
      <c r="J41" s="2">
        <f aca="true" t="shared" si="3" ref="J41:J72">SUM(G41:I41)</f>
        <v>325.12</v>
      </c>
      <c r="K41" s="2">
        <v>0</v>
      </c>
      <c r="L41" s="2">
        <v>0</v>
      </c>
      <c r="M41" s="2">
        <v>1</v>
      </c>
      <c r="N41" s="2">
        <f aca="true" t="shared" si="4" ref="N41:N72">M41*J41</f>
        <v>325.12</v>
      </c>
    </row>
    <row r="42" spans="1:14" ht="12.75" customHeight="1">
      <c r="A42" s="3" t="s">
        <v>167</v>
      </c>
      <c r="B42" s="2">
        <v>25</v>
      </c>
      <c r="C42" s="3" t="s">
        <v>710</v>
      </c>
      <c r="D42" s="3" t="s">
        <v>711</v>
      </c>
      <c r="E42" s="3" t="s">
        <v>152</v>
      </c>
      <c r="F42" s="4">
        <v>40882</v>
      </c>
      <c r="G42" s="2">
        <v>7849.08</v>
      </c>
      <c r="H42" s="2">
        <v>5066.86</v>
      </c>
      <c r="I42" s="2">
        <v>0</v>
      </c>
      <c r="J42" s="2">
        <f t="shared" si="3"/>
        <v>12915.939999999999</v>
      </c>
      <c r="K42" s="2">
        <v>0</v>
      </c>
      <c r="L42" s="2">
        <v>0</v>
      </c>
      <c r="M42" s="2">
        <v>1</v>
      </c>
      <c r="N42" s="2">
        <f t="shared" si="4"/>
        <v>12915.939999999999</v>
      </c>
    </row>
    <row r="43" spans="1:14" ht="12.75" customHeight="1">
      <c r="A43" s="3" t="s">
        <v>135</v>
      </c>
      <c r="B43" s="2">
        <v>0</v>
      </c>
      <c r="C43" s="3" t="s">
        <v>666</v>
      </c>
      <c r="D43" s="3" t="s">
        <v>712</v>
      </c>
      <c r="E43" s="3" t="s">
        <v>713</v>
      </c>
      <c r="F43" s="4">
        <v>40574</v>
      </c>
      <c r="G43" s="2">
        <v>820.33</v>
      </c>
      <c r="H43" s="2">
        <v>1482.64</v>
      </c>
      <c r="I43" s="2">
        <v>684.88</v>
      </c>
      <c r="J43" s="2">
        <f t="shared" si="3"/>
        <v>2987.8500000000004</v>
      </c>
      <c r="K43" s="2">
        <v>0</v>
      </c>
      <c r="L43" s="2">
        <v>0</v>
      </c>
      <c r="M43" s="2">
        <v>1</v>
      </c>
      <c r="N43" s="2">
        <f t="shared" si="4"/>
        <v>2987.8500000000004</v>
      </c>
    </row>
    <row r="44" spans="1:14" ht="12.75" customHeight="1">
      <c r="A44" s="3" t="s">
        <v>135</v>
      </c>
      <c r="B44" s="2">
        <v>33</v>
      </c>
      <c r="C44" s="3" t="s">
        <v>714</v>
      </c>
      <c r="D44" s="3" t="s">
        <v>715</v>
      </c>
      <c r="E44" s="3" t="s">
        <v>716</v>
      </c>
      <c r="F44" s="4">
        <v>40856</v>
      </c>
      <c r="G44" s="2">
        <v>2327.74</v>
      </c>
      <c r="H44" s="2">
        <v>2009.09</v>
      </c>
      <c r="I44" s="2">
        <v>513.63</v>
      </c>
      <c r="J44" s="2">
        <f t="shared" si="3"/>
        <v>4850.46</v>
      </c>
      <c r="K44" s="2">
        <v>0</v>
      </c>
      <c r="L44" s="2">
        <v>0</v>
      </c>
      <c r="M44" s="2">
        <v>1</v>
      </c>
      <c r="N44" s="2">
        <f t="shared" si="4"/>
        <v>4850.46</v>
      </c>
    </row>
    <row r="45" spans="1:14" ht="12.75" customHeight="1">
      <c r="A45" s="3" t="s">
        <v>135</v>
      </c>
      <c r="B45" s="2">
        <v>140</v>
      </c>
      <c r="C45" s="3" t="s">
        <v>717</v>
      </c>
      <c r="D45" s="3" t="s">
        <v>718</v>
      </c>
      <c r="E45" s="3" t="s">
        <v>152</v>
      </c>
      <c r="F45" s="4">
        <v>40807</v>
      </c>
      <c r="G45" s="2">
        <v>791.72</v>
      </c>
      <c r="H45" s="2">
        <v>441.71</v>
      </c>
      <c r="I45" s="2">
        <v>0</v>
      </c>
      <c r="J45" s="2">
        <f t="shared" si="3"/>
        <v>1233.43</v>
      </c>
      <c r="K45" s="2">
        <v>0</v>
      </c>
      <c r="L45" s="2">
        <v>0</v>
      </c>
      <c r="M45" s="2">
        <v>1</v>
      </c>
      <c r="N45" s="2">
        <f t="shared" si="4"/>
        <v>1233.43</v>
      </c>
    </row>
    <row r="46" spans="1:14" ht="12.75" customHeight="1">
      <c r="A46" s="3" t="s">
        <v>135</v>
      </c>
      <c r="B46" s="2">
        <v>0</v>
      </c>
      <c r="C46" s="3" t="s">
        <v>666</v>
      </c>
      <c r="D46" s="3" t="s">
        <v>719</v>
      </c>
      <c r="E46" s="3" t="s">
        <v>720</v>
      </c>
      <c r="F46" s="4">
        <v>40710</v>
      </c>
      <c r="G46" s="2">
        <v>498.42</v>
      </c>
      <c r="H46" s="2">
        <v>311.21</v>
      </c>
      <c r="I46" s="2">
        <v>0</v>
      </c>
      <c r="J46" s="2">
        <f t="shared" si="3"/>
        <v>809.63</v>
      </c>
      <c r="K46" s="2">
        <v>0</v>
      </c>
      <c r="L46" s="2">
        <v>0</v>
      </c>
      <c r="M46" s="2">
        <v>1</v>
      </c>
      <c r="N46" s="2">
        <f t="shared" si="4"/>
        <v>809.63</v>
      </c>
    </row>
    <row r="47" spans="1:14" ht="12.75" customHeight="1">
      <c r="A47" s="3" t="s">
        <v>135</v>
      </c>
      <c r="B47" s="2">
        <v>321</v>
      </c>
      <c r="C47" s="3" t="s">
        <v>721</v>
      </c>
      <c r="D47" s="3" t="s">
        <v>722</v>
      </c>
      <c r="E47" s="3" t="s">
        <v>647</v>
      </c>
      <c r="F47" s="4">
        <v>40630</v>
      </c>
      <c r="G47" s="2">
        <v>3907.15</v>
      </c>
      <c r="H47" s="2">
        <v>4934.02</v>
      </c>
      <c r="I47" s="2">
        <v>796.44</v>
      </c>
      <c r="J47" s="2">
        <f t="shared" si="3"/>
        <v>9637.61</v>
      </c>
      <c r="K47" s="2">
        <v>0</v>
      </c>
      <c r="L47" s="2">
        <v>0</v>
      </c>
      <c r="M47" s="2">
        <v>1</v>
      </c>
      <c r="N47" s="2">
        <f t="shared" si="4"/>
        <v>9637.61</v>
      </c>
    </row>
    <row r="48" spans="1:14" ht="12.75" customHeight="1">
      <c r="A48" s="3" t="s">
        <v>135</v>
      </c>
      <c r="B48" s="2">
        <v>20</v>
      </c>
      <c r="C48" s="3" t="s">
        <v>723</v>
      </c>
      <c r="D48" s="3" t="s">
        <v>724</v>
      </c>
      <c r="E48" s="3" t="s">
        <v>700</v>
      </c>
      <c r="F48" s="4">
        <v>40847</v>
      </c>
      <c r="G48" s="2">
        <v>348.77</v>
      </c>
      <c r="H48" s="2">
        <v>186.11</v>
      </c>
      <c r="I48" s="2">
        <v>37.37</v>
      </c>
      <c r="J48" s="2">
        <f t="shared" si="3"/>
        <v>572.25</v>
      </c>
      <c r="K48" s="2">
        <v>0</v>
      </c>
      <c r="L48" s="2">
        <v>0</v>
      </c>
      <c r="M48" s="2">
        <v>1</v>
      </c>
      <c r="N48" s="2">
        <f t="shared" si="4"/>
        <v>572.25</v>
      </c>
    </row>
    <row r="49" spans="1:14" ht="12.75" customHeight="1">
      <c r="A49" s="3" t="s">
        <v>135</v>
      </c>
      <c r="B49" s="2">
        <v>549</v>
      </c>
      <c r="C49" s="3" t="s">
        <v>725</v>
      </c>
      <c r="D49" s="3" t="s">
        <v>724</v>
      </c>
      <c r="E49" s="3" t="s">
        <v>700</v>
      </c>
      <c r="F49" s="4">
        <v>40847</v>
      </c>
      <c r="G49" s="2">
        <v>9573.47</v>
      </c>
      <c r="H49" s="2">
        <v>5108.76</v>
      </c>
      <c r="I49" s="2">
        <v>1025.57</v>
      </c>
      <c r="J49" s="2">
        <f t="shared" si="3"/>
        <v>15707.8</v>
      </c>
      <c r="K49" s="2">
        <v>0</v>
      </c>
      <c r="L49" s="2">
        <v>0</v>
      </c>
      <c r="M49" s="2">
        <v>1</v>
      </c>
      <c r="N49" s="2">
        <f t="shared" si="4"/>
        <v>15707.8</v>
      </c>
    </row>
    <row r="50" spans="1:14" ht="12.75" customHeight="1">
      <c r="A50" s="3" t="s">
        <v>131</v>
      </c>
      <c r="B50" s="2">
        <v>0</v>
      </c>
      <c r="C50" s="3" t="s">
        <v>651</v>
      </c>
      <c r="D50" s="3" t="s">
        <v>329</v>
      </c>
      <c r="E50" s="3" t="s">
        <v>330</v>
      </c>
      <c r="F50" s="4">
        <v>40847</v>
      </c>
      <c r="G50" s="2">
        <v>137.59</v>
      </c>
      <c r="H50" s="2">
        <v>176.82</v>
      </c>
      <c r="I50" s="2">
        <v>0</v>
      </c>
      <c r="J50" s="2">
        <f t="shared" si="3"/>
        <v>314.40999999999997</v>
      </c>
      <c r="K50" s="2">
        <v>0</v>
      </c>
      <c r="L50" s="2">
        <v>0</v>
      </c>
      <c r="M50" s="2">
        <v>1</v>
      </c>
      <c r="N50" s="2">
        <f t="shared" si="4"/>
        <v>314.40999999999997</v>
      </c>
    </row>
    <row r="51" spans="1:14" ht="12.75" customHeight="1">
      <c r="A51" s="3" t="s">
        <v>167</v>
      </c>
      <c r="B51" s="2">
        <v>2</v>
      </c>
      <c r="C51" s="3" t="s">
        <v>726</v>
      </c>
      <c r="D51" s="3" t="s">
        <v>727</v>
      </c>
      <c r="E51" s="3" t="s">
        <v>728</v>
      </c>
      <c r="F51" s="4">
        <v>40772</v>
      </c>
      <c r="G51" s="2">
        <v>571.42</v>
      </c>
      <c r="H51" s="2">
        <v>932.55</v>
      </c>
      <c r="I51" s="2">
        <v>225.43</v>
      </c>
      <c r="J51" s="2">
        <f t="shared" si="3"/>
        <v>1729.3999999999999</v>
      </c>
      <c r="K51" s="2">
        <v>0</v>
      </c>
      <c r="L51" s="2">
        <v>0</v>
      </c>
      <c r="M51" s="2">
        <v>1</v>
      </c>
      <c r="N51" s="2">
        <f t="shared" si="4"/>
        <v>1729.3999999999999</v>
      </c>
    </row>
    <row r="52" spans="1:14" ht="12.75" customHeight="1">
      <c r="A52" s="3" t="s">
        <v>135</v>
      </c>
      <c r="B52" s="2">
        <v>16</v>
      </c>
      <c r="C52" s="3" t="s">
        <v>729</v>
      </c>
      <c r="D52" s="3" t="s">
        <v>730</v>
      </c>
      <c r="E52" s="3" t="s">
        <v>278</v>
      </c>
      <c r="F52" s="4">
        <v>40598</v>
      </c>
      <c r="G52" s="2">
        <v>322.97</v>
      </c>
      <c r="H52" s="2">
        <v>230.72</v>
      </c>
      <c r="I52" s="2">
        <v>0</v>
      </c>
      <c r="J52" s="2">
        <f t="shared" si="3"/>
        <v>553.69</v>
      </c>
      <c r="K52" s="2">
        <v>0</v>
      </c>
      <c r="L52" s="2">
        <v>0</v>
      </c>
      <c r="M52" s="2">
        <v>1</v>
      </c>
      <c r="N52" s="2">
        <f t="shared" si="4"/>
        <v>553.69</v>
      </c>
    </row>
    <row r="53" spans="1:14" ht="12.75" customHeight="1">
      <c r="A53" s="3" t="s">
        <v>135</v>
      </c>
      <c r="B53" s="2">
        <v>16</v>
      </c>
      <c r="C53" s="3" t="s">
        <v>729</v>
      </c>
      <c r="D53" s="3" t="s">
        <v>730</v>
      </c>
      <c r="E53" s="3" t="s">
        <v>278</v>
      </c>
      <c r="F53" s="4">
        <v>40598</v>
      </c>
      <c r="G53" s="2">
        <v>86.82</v>
      </c>
      <c r="H53" s="2">
        <v>45.21</v>
      </c>
      <c r="I53" s="2">
        <v>0</v>
      </c>
      <c r="J53" s="2">
        <f t="shared" si="3"/>
        <v>132.03</v>
      </c>
      <c r="K53" s="2">
        <v>0</v>
      </c>
      <c r="L53" s="2">
        <v>0</v>
      </c>
      <c r="M53" s="2">
        <v>1</v>
      </c>
      <c r="N53" s="2">
        <f t="shared" si="4"/>
        <v>132.03</v>
      </c>
    </row>
    <row r="54" spans="1:14" ht="12.75" customHeight="1">
      <c r="A54" s="3" t="s">
        <v>167</v>
      </c>
      <c r="B54" s="2">
        <v>19</v>
      </c>
      <c r="C54" s="3" t="s">
        <v>731</v>
      </c>
      <c r="D54" s="3" t="s">
        <v>732</v>
      </c>
      <c r="E54" s="3" t="s">
        <v>152</v>
      </c>
      <c r="F54" s="4">
        <v>40661</v>
      </c>
      <c r="G54" s="2">
        <v>90.67</v>
      </c>
      <c r="H54" s="2">
        <v>93.09</v>
      </c>
      <c r="I54" s="2">
        <v>18.98</v>
      </c>
      <c r="J54" s="2">
        <f t="shared" si="3"/>
        <v>202.73999999999998</v>
      </c>
      <c r="K54" s="2">
        <v>0</v>
      </c>
      <c r="L54" s="2">
        <v>0</v>
      </c>
      <c r="M54" s="2">
        <v>1</v>
      </c>
      <c r="N54" s="2">
        <f t="shared" si="4"/>
        <v>202.73999999999998</v>
      </c>
    </row>
    <row r="55" spans="1:14" ht="12.75" customHeight="1">
      <c r="A55" s="3" t="s">
        <v>135</v>
      </c>
      <c r="B55" s="2">
        <v>200</v>
      </c>
      <c r="C55" s="3" t="s">
        <v>733</v>
      </c>
      <c r="D55" s="3" t="s">
        <v>734</v>
      </c>
      <c r="E55" s="3" t="s">
        <v>735</v>
      </c>
      <c r="F55" s="4">
        <v>40756</v>
      </c>
      <c r="G55" s="2">
        <v>2388.77</v>
      </c>
      <c r="H55" s="2">
        <v>1182.05</v>
      </c>
      <c r="I55" s="2">
        <v>0</v>
      </c>
      <c r="J55" s="2">
        <f t="shared" si="3"/>
        <v>3570.8199999999997</v>
      </c>
      <c r="K55" s="2">
        <v>0</v>
      </c>
      <c r="L55" s="2">
        <v>0</v>
      </c>
      <c r="M55" s="2">
        <v>1</v>
      </c>
      <c r="N55" s="2">
        <f t="shared" si="4"/>
        <v>3570.8199999999997</v>
      </c>
    </row>
    <row r="56" spans="1:14" ht="12.75" customHeight="1">
      <c r="A56" s="3" t="s">
        <v>131</v>
      </c>
      <c r="B56" s="2">
        <v>0</v>
      </c>
      <c r="C56" s="3" t="s">
        <v>645</v>
      </c>
      <c r="D56" s="3" t="s">
        <v>736</v>
      </c>
      <c r="E56" s="3" t="s">
        <v>313</v>
      </c>
      <c r="F56" s="4">
        <v>40828</v>
      </c>
      <c r="G56" s="2">
        <v>1260.97</v>
      </c>
      <c r="H56" s="2">
        <v>774.1</v>
      </c>
      <c r="I56" s="2">
        <v>0</v>
      </c>
      <c r="J56" s="2">
        <f t="shared" si="3"/>
        <v>2035.0700000000002</v>
      </c>
      <c r="K56" s="2">
        <v>0</v>
      </c>
      <c r="L56" s="2">
        <v>0</v>
      </c>
      <c r="M56" s="2">
        <v>1</v>
      </c>
      <c r="N56" s="2">
        <f t="shared" si="4"/>
        <v>2035.0700000000002</v>
      </c>
    </row>
    <row r="57" spans="1:14" ht="12.75" customHeight="1">
      <c r="A57" s="3" t="s">
        <v>167</v>
      </c>
      <c r="B57" s="2">
        <v>12</v>
      </c>
      <c r="C57" s="3" t="s">
        <v>737</v>
      </c>
      <c r="D57" s="3" t="s">
        <v>738</v>
      </c>
      <c r="E57" s="3" t="s">
        <v>152</v>
      </c>
      <c r="F57" s="4">
        <v>40870</v>
      </c>
      <c r="G57" s="2">
        <v>165.12</v>
      </c>
      <c r="H57" s="2">
        <v>377.5</v>
      </c>
      <c r="I57" s="2">
        <v>239.42</v>
      </c>
      <c r="J57" s="2">
        <f t="shared" si="3"/>
        <v>782.04</v>
      </c>
      <c r="K57" s="2">
        <v>0</v>
      </c>
      <c r="L57" s="2">
        <v>0</v>
      </c>
      <c r="M57" s="2">
        <v>1</v>
      </c>
      <c r="N57" s="2">
        <f t="shared" si="4"/>
        <v>782.04</v>
      </c>
    </row>
    <row r="58" spans="1:14" ht="12.75" customHeight="1">
      <c r="A58" s="3" t="s">
        <v>135</v>
      </c>
      <c r="B58" s="2">
        <v>0</v>
      </c>
      <c r="C58" s="3" t="s">
        <v>681</v>
      </c>
      <c r="D58" s="3" t="s">
        <v>739</v>
      </c>
      <c r="E58" s="3" t="s">
        <v>582</v>
      </c>
      <c r="F58" s="4">
        <v>40674</v>
      </c>
      <c r="G58" s="2">
        <v>102.08</v>
      </c>
      <c r="H58" s="2">
        <v>128.18</v>
      </c>
      <c r="I58" s="2">
        <v>435.13</v>
      </c>
      <c r="J58" s="2">
        <f t="shared" si="3"/>
        <v>665.39</v>
      </c>
      <c r="K58" s="2">
        <v>0</v>
      </c>
      <c r="L58" s="2">
        <v>0</v>
      </c>
      <c r="M58" s="2">
        <v>1</v>
      </c>
      <c r="N58" s="2">
        <f t="shared" si="4"/>
        <v>665.39</v>
      </c>
    </row>
    <row r="59" spans="1:14" ht="12.75" customHeight="1">
      <c r="A59" s="3" t="s">
        <v>131</v>
      </c>
      <c r="B59" s="2">
        <v>0</v>
      </c>
      <c r="C59" s="3" t="s">
        <v>645</v>
      </c>
      <c r="D59" s="3" t="s">
        <v>740</v>
      </c>
      <c r="E59" s="3" t="s">
        <v>152</v>
      </c>
      <c r="F59" s="4">
        <v>40868</v>
      </c>
      <c r="G59" s="2">
        <v>360.22</v>
      </c>
      <c r="H59" s="2">
        <v>269.33</v>
      </c>
      <c r="I59" s="2">
        <v>274.24</v>
      </c>
      <c r="J59" s="2">
        <f t="shared" si="3"/>
        <v>903.79</v>
      </c>
      <c r="K59" s="2">
        <v>0</v>
      </c>
      <c r="L59" s="2">
        <v>0</v>
      </c>
      <c r="M59" s="2">
        <v>1</v>
      </c>
      <c r="N59" s="2">
        <f t="shared" si="4"/>
        <v>903.79</v>
      </c>
    </row>
    <row r="60" spans="1:14" ht="12.75" customHeight="1">
      <c r="A60" s="3" t="s">
        <v>167</v>
      </c>
      <c r="B60" s="2">
        <v>27</v>
      </c>
      <c r="C60" s="3" t="s">
        <v>741</v>
      </c>
      <c r="D60" s="3" t="s">
        <v>742</v>
      </c>
      <c r="E60" s="3" t="s">
        <v>152</v>
      </c>
      <c r="F60" s="4">
        <v>40856</v>
      </c>
      <c r="G60" s="2">
        <v>502.9</v>
      </c>
      <c r="H60" s="2">
        <v>597.25</v>
      </c>
      <c r="I60" s="2">
        <v>124.42</v>
      </c>
      <c r="J60" s="2">
        <f t="shared" si="3"/>
        <v>1224.5700000000002</v>
      </c>
      <c r="K60" s="2">
        <v>0</v>
      </c>
      <c r="L60" s="2">
        <v>0</v>
      </c>
      <c r="M60" s="2">
        <v>1</v>
      </c>
      <c r="N60" s="2">
        <f t="shared" si="4"/>
        <v>1224.5700000000002</v>
      </c>
    </row>
    <row r="61" spans="1:14" ht="12.75" customHeight="1">
      <c r="A61" s="3" t="s">
        <v>135</v>
      </c>
      <c r="B61" s="2">
        <v>0</v>
      </c>
      <c r="C61" s="3" t="s">
        <v>666</v>
      </c>
      <c r="D61" s="3" t="s">
        <v>743</v>
      </c>
      <c r="E61" s="3" t="s">
        <v>744</v>
      </c>
      <c r="F61" s="4">
        <v>40792</v>
      </c>
      <c r="G61" s="2">
        <v>726.4</v>
      </c>
      <c r="H61" s="2">
        <v>464.61</v>
      </c>
      <c r="I61" s="2">
        <v>0</v>
      </c>
      <c r="J61" s="2">
        <f t="shared" si="3"/>
        <v>1191.01</v>
      </c>
      <c r="K61" s="2">
        <v>0</v>
      </c>
      <c r="L61" s="2">
        <v>0</v>
      </c>
      <c r="M61" s="2">
        <v>1</v>
      </c>
      <c r="N61" s="2">
        <f t="shared" si="4"/>
        <v>1191.01</v>
      </c>
    </row>
    <row r="62" spans="1:14" ht="12.75" customHeight="1">
      <c r="A62" s="3" t="s">
        <v>135</v>
      </c>
      <c r="B62" s="2">
        <v>2</v>
      </c>
      <c r="C62" s="3" t="s">
        <v>745</v>
      </c>
      <c r="D62" s="3" t="s">
        <v>746</v>
      </c>
      <c r="E62" s="3" t="s">
        <v>152</v>
      </c>
      <c r="F62" s="4">
        <v>40605</v>
      </c>
      <c r="G62" s="2">
        <v>1044.63</v>
      </c>
      <c r="H62" s="2">
        <v>383.29</v>
      </c>
      <c r="I62" s="2">
        <v>435.13</v>
      </c>
      <c r="J62" s="2">
        <f t="shared" si="3"/>
        <v>1863.0500000000002</v>
      </c>
      <c r="K62" s="2">
        <v>0</v>
      </c>
      <c r="L62" s="2">
        <v>0</v>
      </c>
      <c r="M62" s="2">
        <v>1</v>
      </c>
      <c r="N62" s="2">
        <f t="shared" si="4"/>
        <v>1863.0500000000002</v>
      </c>
    </row>
    <row r="63" spans="1:14" ht="12.75" customHeight="1">
      <c r="A63" s="3" t="s">
        <v>135</v>
      </c>
      <c r="B63" s="2">
        <v>15</v>
      </c>
      <c r="C63" s="3" t="s">
        <v>747</v>
      </c>
      <c r="D63" s="3" t="s">
        <v>748</v>
      </c>
      <c r="E63" s="3" t="s">
        <v>89</v>
      </c>
      <c r="F63" s="4">
        <v>40808</v>
      </c>
      <c r="G63" s="2">
        <v>716.06</v>
      </c>
      <c r="H63" s="2">
        <v>401.57</v>
      </c>
      <c r="I63" s="2">
        <v>0</v>
      </c>
      <c r="J63" s="2">
        <f t="shared" si="3"/>
        <v>1117.6299999999999</v>
      </c>
      <c r="K63" s="2">
        <v>0</v>
      </c>
      <c r="L63" s="2">
        <v>0</v>
      </c>
      <c r="M63" s="2">
        <v>1</v>
      </c>
      <c r="N63" s="2">
        <f t="shared" si="4"/>
        <v>1117.6299999999999</v>
      </c>
    </row>
    <row r="64" spans="1:14" ht="12.75" customHeight="1">
      <c r="A64" s="3" t="s">
        <v>135</v>
      </c>
      <c r="B64" s="2">
        <v>0</v>
      </c>
      <c r="C64" s="3" t="s">
        <v>681</v>
      </c>
      <c r="D64" s="3" t="s">
        <v>749</v>
      </c>
      <c r="E64" s="3" t="s">
        <v>582</v>
      </c>
      <c r="F64" s="4">
        <v>40808</v>
      </c>
      <c r="G64" s="2">
        <v>121.06</v>
      </c>
      <c r="H64" s="2">
        <v>72.81</v>
      </c>
      <c r="I64" s="2">
        <v>0</v>
      </c>
      <c r="J64" s="2">
        <f t="shared" si="3"/>
        <v>193.87</v>
      </c>
      <c r="K64" s="2">
        <v>0</v>
      </c>
      <c r="L64" s="2">
        <v>0</v>
      </c>
      <c r="M64" s="2">
        <v>1</v>
      </c>
      <c r="N64" s="2">
        <f t="shared" si="4"/>
        <v>193.87</v>
      </c>
    </row>
    <row r="65" spans="1:14" ht="12.75" customHeight="1">
      <c r="A65" s="3" t="s">
        <v>131</v>
      </c>
      <c r="B65" s="2">
        <v>0</v>
      </c>
      <c r="C65" s="3" t="s">
        <v>645</v>
      </c>
      <c r="D65" s="3" t="s">
        <v>750</v>
      </c>
      <c r="E65" s="3" t="s">
        <v>313</v>
      </c>
      <c r="F65" s="4">
        <v>40560</v>
      </c>
      <c r="G65" s="2">
        <v>686.72</v>
      </c>
      <c r="H65" s="2">
        <v>389.41</v>
      </c>
      <c r="I65" s="2">
        <v>0</v>
      </c>
      <c r="J65" s="2">
        <f t="shared" si="3"/>
        <v>1076.13</v>
      </c>
      <c r="K65" s="2">
        <v>0</v>
      </c>
      <c r="L65" s="2">
        <v>0</v>
      </c>
      <c r="M65" s="2">
        <v>1</v>
      </c>
      <c r="N65" s="2">
        <f t="shared" si="4"/>
        <v>1076.13</v>
      </c>
    </row>
    <row r="66" spans="1:14" ht="12.75" customHeight="1">
      <c r="A66" s="3" t="s">
        <v>135</v>
      </c>
      <c r="B66" s="2">
        <v>0</v>
      </c>
      <c r="C66" s="3" t="s">
        <v>681</v>
      </c>
      <c r="D66" s="3" t="s">
        <v>751</v>
      </c>
      <c r="E66" s="3" t="s">
        <v>152</v>
      </c>
      <c r="F66" s="4">
        <v>40806</v>
      </c>
      <c r="G66" s="2">
        <v>1238.6</v>
      </c>
      <c r="H66" s="2">
        <v>741.46</v>
      </c>
      <c r="I66" s="2">
        <v>0</v>
      </c>
      <c r="J66" s="2">
        <f t="shared" si="3"/>
        <v>1980.06</v>
      </c>
      <c r="K66" s="2">
        <v>0</v>
      </c>
      <c r="L66" s="2">
        <v>0</v>
      </c>
      <c r="M66" s="2">
        <v>1</v>
      </c>
      <c r="N66" s="2">
        <f t="shared" si="4"/>
        <v>1980.06</v>
      </c>
    </row>
    <row r="67" spans="1:14" ht="12.75" customHeight="1">
      <c r="A67" s="3" t="s">
        <v>135</v>
      </c>
      <c r="B67" s="2">
        <v>109</v>
      </c>
      <c r="C67" s="3" t="s">
        <v>752</v>
      </c>
      <c r="D67" s="3" t="s">
        <v>753</v>
      </c>
      <c r="E67" s="3" t="s">
        <v>152</v>
      </c>
      <c r="F67" s="4">
        <v>40709</v>
      </c>
      <c r="G67" s="2">
        <v>449.73</v>
      </c>
      <c r="H67" s="2">
        <v>346.38</v>
      </c>
      <c r="I67" s="2">
        <v>476.77</v>
      </c>
      <c r="J67" s="2">
        <f t="shared" si="3"/>
        <v>1272.88</v>
      </c>
      <c r="K67" s="2">
        <v>0</v>
      </c>
      <c r="L67" s="2">
        <v>0</v>
      </c>
      <c r="M67" s="2">
        <v>1</v>
      </c>
      <c r="N67" s="2">
        <f t="shared" si="4"/>
        <v>1272.88</v>
      </c>
    </row>
    <row r="68" spans="1:14" ht="12.75" customHeight="1">
      <c r="A68" s="3" t="s">
        <v>131</v>
      </c>
      <c r="B68" s="2">
        <v>0</v>
      </c>
      <c r="C68" s="3" t="s">
        <v>653</v>
      </c>
      <c r="D68" s="3" t="s">
        <v>754</v>
      </c>
      <c r="E68" s="3" t="s">
        <v>582</v>
      </c>
      <c r="F68" s="4">
        <v>40883</v>
      </c>
      <c r="G68" s="2">
        <v>3432.64</v>
      </c>
      <c r="H68" s="2">
        <v>2359.68</v>
      </c>
      <c r="I68" s="2">
        <v>0</v>
      </c>
      <c r="J68" s="2">
        <f t="shared" si="3"/>
        <v>5792.32</v>
      </c>
      <c r="K68" s="2">
        <v>0</v>
      </c>
      <c r="L68" s="2">
        <v>0</v>
      </c>
      <c r="M68" s="2">
        <v>1</v>
      </c>
      <c r="N68" s="2">
        <f t="shared" si="4"/>
        <v>5792.32</v>
      </c>
    </row>
    <row r="69" spans="1:14" ht="12.75" customHeight="1">
      <c r="A69" s="3" t="s">
        <v>135</v>
      </c>
      <c r="B69" s="2">
        <v>10</v>
      </c>
      <c r="C69" s="3" t="s">
        <v>698</v>
      </c>
      <c r="D69" s="3" t="s">
        <v>755</v>
      </c>
      <c r="E69" s="3" t="s">
        <v>89</v>
      </c>
      <c r="F69" s="4">
        <v>40754</v>
      </c>
      <c r="G69" s="2">
        <v>337.02</v>
      </c>
      <c r="H69" s="2">
        <v>198.56</v>
      </c>
      <c r="I69" s="2">
        <v>0</v>
      </c>
      <c r="J69" s="2">
        <f t="shared" si="3"/>
        <v>535.5799999999999</v>
      </c>
      <c r="K69" s="2">
        <v>0</v>
      </c>
      <c r="L69" s="2">
        <v>0</v>
      </c>
      <c r="M69" s="2">
        <v>1</v>
      </c>
      <c r="N69" s="2">
        <f t="shared" si="4"/>
        <v>535.5799999999999</v>
      </c>
    </row>
    <row r="70" spans="1:14" ht="12.75" customHeight="1">
      <c r="A70" s="3" t="s">
        <v>131</v>
      </c>
      <c r="B70" s="2">
        <v>0</v>
      </c>
      <c r="C70" s="3" t="s">
        <v>645</v>
      </c>
      <c r="D70" s="3" t="s">
        <v>756</v>
      </c>
      <c r="E70" s="3" t="s">
        <v>152</v>
      </c>
      <c r="F70" s="4">
        <v>40590</v>
      </c>
      <c r="G70" s="2">
        <v>1024.89</v>
      </c>
      <c r="H70" s="2">
        <v>1903.46</v>
      </c>
      <c r="I70" s="2">
        <v>0</v>
      </c>
      <c r="J70" s="2">
        <f t="shared" si="3"/>
        <v>2928.3500000000004</v>
      </c>
      <c r="K70" s="2">
        <v>0</v>
      </c>
      <c r="L70" s="2">
        <v>0</v>
      </c>
      <c r="M70" s="2">
        <v>1</v>
      </c>
      <c r="N70" s="2">
        <f t="shared" si="4"/>
        <v>2928.3500000000004</v>
      </c>
    </row>
    <row r="71" spans="1:14" ht="12.75" customHeight="1">
      <c r="A71" s="3" t="s">
        <v>135</v>
      </c>
      <c r="B71" s="2">
        <v>0</v>
      </c>
      <c r="C71" s="3" t="s">
        <v>757</v>
      </c>
      <c r="D71" s="3" t="s">
        <v>758</v>
      </c>
      <c r="E71" s="3" t="s">
        <v>759</v>
      </c>
      <c r="F71" s="4">
        <v>40770</v>
      </c>
      <c r="G71" s="2">
        <v>798.24</v>
      </c>
      <c r="H71" s="2">
        <v>554.93</v>
      </c>
      <c r="I71" s="2">
        <v>0</v>
      </c>
      <c r="J71" s="2">
        <f t="shared" si="3"/>
        <v>1353.17</v>
      </c>
      <c r="K71" s="2">
        <v>0</v>
      </c>
      <c r="L71" s="2">
        <v>0</v>
      </c>
      <c r="M71" s="2">
        <v>1</v>
      </c>
      <c r="N71" s="2">
        <f t="shared" si="4"/>
        <v>1353.17</v>
      </c>
    </row>
    <row r="72" spans="1:14" ht="12.75" customHeight="1">
      <c r="A72" s="3" t="s">
        <v>135</v>
      </c>
      <c r="B72" s="2">
        <v>600</v>
      </c>
      <c r="C72" s="3" t="s">
        <v>760</v>
      </c>
      <c r="D72" s="3" t="s">
        <v>761</v>
      </c>
      <c r="E72" s="3" t="s">
        <v>762</v>
      </c>
      <c r="F72" s="4">
        <v>40581</v>
      </c>
      <c r="G72" s="2">
        <v>2928.1</v>
      </c>
      <c r="H72" s="2">
        <v>2378.16</v>
      </c>
      <c r="I72" s="2">
        <v>313.02</v>
      </c>
      <c r="J72" s="2">
        <f t="shared" si="3"/>
        <v>5619.280000000001</v>
      </c>
      <c r="K72" s="2">
        <v>0</v>
      </c>
      <c r="L72" s="2">
        <v>0</v>
      </c>
      <c r="M72" s="2">
        <v>1</v>
      </c>
      <c r="N72" s="2">
        <f t="shared" si="4"/>
        <v>5619.280000000001</v>
      </c>
    </row>
    <row r="73" spans="1:14" ht="12.75" customHeight="1">
      <c r="A73" s="3" t="s">
        <v>135</v>
      </c>
      <c r="B73" s="2">
        <v>0</v>
      </c>
      <c r="C73" s="3" t="s">
        <v>666</v>
      </c>
      <c r="D73" s="3" t="s">
        <v>763</v>
      </c>
      <c r="E73" s="3" t="s">
        <v>759</v>
      </c>
      <c r="F73" s="4">
        <v>40765</v>
      </c>
      <c r="G73" s="2">
        <v>314.57</v>
      </c>
      <c r="H73" s="2">
        <v>209.8</v>
      </c>
      <c r="I73" s="2">
        <v>0</v>
      </c>
      <c r="J73" s="2">
        <f aca="true" t="shared" si="5" ref="J73:J104">SUM(G73:I73)</f>
        <v>524.37</v>
      </c>
      <c r="K73" s="2">
        <v>0</v>
      </c>
      <c r="L73" s="2">
        <v>0</v>
      </c>
      <c r="M73" s="2">
        <v>1</v>
      </c>
      <c r="N73" s="2">
        <f aca="true" t="shared" si="6" ref="N73:N104">M73*J73</f>
        <v>524.37</v>
      </c>
    </row>
    <row r="74" spans="1:14" ht="12.75" customHeight="1">
      <c r="A74" s="3" t="s">
        <v>135</v>
      </c>
      <c r="B74" s="2">
        <v>45</v>
      </c>
      <c r="C74" s="3" t="s">
        <v>764</v>
      </c>
      <c r="D74" s="3" t="s">
        <v>765</v>
      </c>
      <c r="E74" s="3" t="s">
        <v>766</v>
      </c>
      <c r="F74" s="4">
        <v>40771</v>
      </c>
      <c r="G74" s="2">
        <v>953.19</v>
      </c>
      <c r="H74" s="2">
        <v>291.98</v>
      </c>
      <c r="I74" s="2">
        <v>0</v>
      </c>
      <c r="J74" s="2">
        <f t="shared" si="5"/>
        <v>1245.17</v>
      </c>
      <c r="K74" s="2">
        <v>0</v>
      </c>
      <c r="L74" s="2">
        <v>0</v>
      </c>
      <c r="M74" s="2">
        <v>1</v>
      </c>
      <c r="N74" s="2">
        <f t="shared" si="6"/>
        <v>1245.17</v>
      </c>
    </row>
    <row r="75" spans="1:14" ht="12.75" customHeight="1">
      <c r="A75" s="3" t="s">
        <v>135</v>
      </c>
      <c r="B75" s="2">
        <v>380</v>
      </c>
      <c r="C75" s="3" t="s">
        <v>767</v>
      </c>
      <c r="D75" s="3" t="s">
        <v>765</v>
      </c>
      <c r="E75" s="3" t="s">
        <v>766</v>
      </c>
      <c r="F75" s="4">
        <v>40771</v>
      </c>
      <c r="G75" s="2">
        <v>8049.16</v>
      </c>
      <c r="H75" s="2">
        <v>2465.65</v>
      </c>
      <c r="I75" s="2">
        <v>0</v>
      </c>
      <c r="J75" s="2">
        <f t="shared" si="5"/>
        <v>10514.81</v>
      </c>
      <c r="K75" s="2">
        <v>0</v>
      </c>
      <c r="L75" s="2">
        <v>0</v>
      </c>
      <c r="M75" s="2">
        <v>1</v>
      </c>
      <c r="N75" s="2">
        <f t="shared" si="6"/>
        <v>10514.81</v>
      </c>
    </row>
    <row r="76" spans="1:14" ht="12.75" customHeight="1">
      <c r="A76" s="3" t="s">
        <v>167</v>
      </c>
      <c r="B76" s="2">
        <v>15</v>
      </c>
      <c r="C76" s="3" t="s">
        <v>768</v>
      </c>
      <c r="D76" s="3" t="s">
        <v>769</v>
      </c>
      <c r="E76" s="3" t="s">
        <v>650</v>
      </c>
      <c r="F76" s="4">
        <v>40806</v>
      </c>
      <c r="G76" s="2">
        <v>112.4</v>
      </c>
      <c r="H76" s="2">
        <v>177.9</v>
      </c>
      <c r="I76" s="2">
        <v>38.29</v>
      </c>
      <c r="J76" s="2">
        <f t="shared" si="5"/>
        <v>328.59000000000003</v>
      </c>
      <c r="K76" s="2">
        <v>0</v>
      </c>
      <c r="L76" s="2">
        <v>0</v>
      </c>
      <c r="M76" s="2">
        <v>1</v>
      </c>
      <c r="N76" s="2">
        <f t="shared" si="6"/>
        <v>328.59000000000003</v>
      </c>
    </row>
    <row r="77" spans="1:14" ht="12.75" customHeight="1">
      <c r="A77" s="3" t="s">
        <v>135</v>
      </c>
      <c r="B77" s="2">
        <v>340</v>
      </c>
      <c r="C77" s="3" t="s">
        <v>770</v>
      </c>
      <c r="D77" s="3" t="s">
        <v>771</v>
      </c>
      <c r="E77" s="3" t="s">
        <v>772</v>
      </c>
      <c r="F77" s="4">
        <v>40784</v>
      </c>
      <c r="G77" s="2">
        <v>3490.37</v>
      </c>
      <c r="H77" s="2">
        <v>4886.86</v>
      </c>
      <c r="I77" s="2">
        <v>684.88</v>
      </c>
      <c r="J77" s="2">
        <f t="shared" si="5"/>
        <v>9062.109999999999</v>
      </c>
      <c r="K77" s="2">
        <v>0</v>
      </c>
      <c r="L77" s="2">
        <v>0</v>
      </c>
      <c r="M77" s="2">
        <v>1</v>
      </c>
      <c r="N77" s="2">
        <f t="shared" si="6"/>
        <v>9062.109999999999</v>
      </c>
    </row>
    <row r="78" spans="1:14" ht="12.75" customHeight="1">
      <c r="A78" s="3" t="s">
        <v>131</v>
      </c>
      <c r="B78" s="2">
        <v>0</v>
      </c>
      <c r="C78" s="3" t="s">
        <v>645</v>
      </c>
      <c r="D78" s="3" t="s">
        <v>773</v>
      </c>
      <c r="E78" s="3" t="s">
        <v>152</v>
      </c>
      <c r="F78" s="4">
        <v>40808</v>
      </c>
      <c r="G78" s="2">
        <v>613.05</v>
      </c>
      <c r="H78" s="2">
        <v>1031.98</v>
      </c>
      <c r="I78" s="2">
        <v>227.62</v>
      </c>
      <c r="J78" s="2">
        <f t="shared" si="5"/>
        <v>1872.65</v>
      </c>
      <c r="K78" s="2">
        <v>0</v>
      </c>
      <c r="L78" s="2">
        <v>0</v>
      </c>
      <c r="M78" s="2">
        <v>1</v>
      </c>
      <c r="N78" s="2">
        <f t="shared" si="6"/>
        <v>1872.65</v>
      </c>
    </row>
    <row r="79" spans="1:14" ht="12.75" customHeight="1">
      <c r="A79" s="3" t="s">
        <v>135</v>
      </c>
      <c r="B79" s="2">
        <v>0</v>
      </c>
      <c r="C79" s="3" t="s">
        <v>666</v>
      </c>
      <c r="D79" s="3" t="s">
        <v>774</v>
      </c>
      <c r="E79" s="3" t="s">
        <v>775</v>
      </c>
      <c r="F79" s="4">
        <v>40767</v>
      </c>
      <c r="G79" s="2">
        <v>678.76</v>
      </c>
      <c r="H79" s="2">
        <v>512.25</v>
      </c>
      <c r="I79" s="2">
        <v>0</v>
      </c>
      <c r="J79" s="2">
        <f t="shared" si="5"/>
        <v>1191.01</v>
      </c>
      <c r="K79" s="2">
        <v>0</v>
      </c>
      <c r="L79" s="2">
        <v>0</v>
      </c>
      <c r="M79" s="2">
        <v>1</v>
      </c>
      <c r="N79" s="2">
        <f t="shared" si="6"/>
        <v>1191.01</v>
      </c>
    </row>
    <row r="80" spans="1:14" ht="12.75" customHeight="1">
      <c r="A80" s="3" t="s">
        <v>167</v>
      </c>
      <c r="B80" s="2">
        <v>55</v>
      </c>
      <c r="C80" s="3" t="s">
        <v>776</v>
      </c>
      <c r="D80" s="3" t="s">
        <v>777</v>
      </c>
      <c r="E80" s="3" t="s">
        <v>647</v>
      </c>
      <c r="F80" s="4">
        <v>40589</v>
      </c>
      <c r="G80" s="2">
        <v>663.95</v>
      </c>
      <c r="H80" s="2">
        <v>1178.75</v>
      </c>
      <c r="I80" s="2">
        <v>148.11</v>
      </c>
      <c r="J80" s="2">
        <f t="shared" si="5"/>
        <v>1990.81</v>
      </c>
      <c r="K80" s="2">
        <v>0</v>
      </c>
      <c r="L80" s="2">
        <v>0</v>
      </c>
      <c r="M80" s="2">
        <v>1</v>
      </c>
      <c r="N80" s="2">
        <f t="shared" si="6"/>
        <v>1990.81</v>
      </c>
    </row>
    <row r="81" spans="1:14" ht="12.75" customHeight="1">
      <c r="A81" s="3" t="s">
        <v>131</v>
      </c>
      <c r="B81" s="2">
        <v>0</v>
      </c>
      <c r="C81" s="3" t="s">
        <v>651</v>
      </c>
      <c r="D81" s="3" t="s">
        <v>778</v>
      </c>
      <c r="E81" s="3" t="s">
        <v>779</v>
      </c>
      <c r="F81" s="4">
        <v>40667</v>
      </c>
      <c r="G81" s="2">
        <v>38.98</v>
      </c>
      <c r="H81" s="2">
        <v>491.42</v>
      </c>
      <c r="I81" s="2">
        <v>0</v>
      </c>
      <c r="J81" s="2">
        <f t="shared" si="5"/>
        <v>530.4</v>
      </c>
      <c r="K81" s="2">
        <v>0</v>
      </c>
      <c r="L81" s="2">
        <v>0</v>
      </c>
      <c r="M81" s="2">
        <v>1</v>
      </c>
      <c r="N81" s="2">
        <f t="shared" si="6"/>
        <v>530.4</v>
      </c>
    </row>
    <row r="82" spans="1:14" ht="12.75" customHeight="1">
      <c r="A82" s="3" t="s">
        <v>135</v>
      </c>
      <c r="B82" s="2">
        <v>152</v>
      </c>
      <c r="C82" s="3" t="s">
        <v>780</v>
      </c>
      <c r="D82" s="3" t="s">
        <v>781</v>
      </c>
      <c r="E82" s="3" t="s">
        <v>782</v>
      </c>
      <c r="F82" s="4">
        <v>40714</v>
      </c>
      <c r="G82" s="2">
        <v>1303.58</v>
      </c>
      <c r="H82" s="2">
        <v>709.05</v>
      </c>
      <c r="I82" s="2">
        <v>109.11</v>
      </c>
      <c r="J82" s="2">
        <f t="shared" si="5"/>
        <v>2121.74</v>
      </c>
      <c r="K82" s="2">
        <v>0</v>
      </c>
      <c r="L82" s="2">
        <v>0</v>
      </c>
      <c r="M82" s="2">
        <v>1</v>
      </c>
      <c r="N82" s="2">
        <f t="shared" si="6"/>
        <v>2121.74</v>
      </c>
    </row>
    <row r="83" spans="1:14" ht="12.75" customHeight="1">
      <c r="A83" s="3" t="s">
        <v>135</v>
      </c>
      <c r="B83" s="2">
        <v>1673</v>
      </c>
      <c r="C83" s="3" t="s">
        <v>783</v>
      </c>
      <c r="D83" s="3" t="s">
        <v>781</v>
      </c>
      <c r="E83" s="3" t="s">
        <v>782</v>
      </c>
      <c r="F83" s="4">
        <v>40714</v>
      </c>
      <c r="G83" s="2">
        <v>14347.92</v>
      </c>
      <c r="H83" s="2">
        <v>7804.22</v>
      </c>
      <c r="I83" s="2">
        <v>1200.89</v>
      </c>
      <c r="J83" s="2">
        <f t="shared" si="5"/>
        <v>23353.03</v>
      </c>
      <c r="K83" s="2">
        <v>0</v>
      </c>
      <c r="L83" s="2">
        <v>0</v>
      </c>
      <c r="M83" s="2">
        <v>1</v>
      </c>
      <c r="N83" s="2">
        <f t="shared" si="6"/>
        <v>23353.03</v>
      </c>
    </row>
    <row r="84" spans="1:14" ht="12.75" customHeight="1">
      <c r="A84" s="3" t="s">
        <v>135</v>
      </c>
      <c r="B84" s="2">
        <v>3</v>
      </c>
      <c r="C84" s="3" t="s">
        <v>784</v>
      </c>
      <c r="D84" s="3" t="s">
        <v>785</v>
      </c>
      <c r="E84" s="3" t="s">
        <v>650</v>
      </c>
      <c r="F84" s="4">
        <v>40717</v>
      </c>
      <c r="G84" s="2">
        <v>37.37</v>
      </c>
      <c r="H84" s="2">
        <v>164.7</v>
      </c>
      <c r="I84" s="2">
        <v>0</v>
      </c>
      <c r="J84" s="2">
        <f t="shared" si="5"/>
        <v>202.07</v>
      </c>
      <c r="K84" s="2">
        <v>0</v>
      </c>
      <c r="L84" s="2">
        <v>0</v>
      </c>
      <c r="M84" s="2">
        <v>1</v>
      </c>
      <c r="N84" s="2">
        <f t="shared" si="6"/>
        <v>202.07</v>
      </c>
    </row>
    <row r="85" spans="1:14" ht="12.75" customHeight="1">
      <c r="A85" s="3" t="s">
        <v>135</v>
      </c>
      <c r="B85" s="2">
        <v>0</v>
      </c>
      <c r="C85" s="3" t="s">
        <v>681</v>
      </c>
      <c r="D85" s="3" t="s">
        <v>786</v>
      </c>
      <c r="E85" s="3" t="s">
        <v>152</v>
      </c>
      <c r="F85" s="4">
        <v>40815</v>
      </c>
      <c r="G85" s="2">
        <v>332.79</v>
      </c>
      <c r="H85" s="2">
        <v>215.91</v>
      </c>
      <c r="I85" s="2">
        <v>0</v>
      </c>
      <c r="J85" s="2">
        <f t="shared" si="5"/>
        <v>548.7</v>
      </c>
      <c r="K85" s="2">
        <v>0</v>
      </c>
      <c r="L85" s="2">
        <v>0</v>
      </c>
      <c r="M85" s="2">
        <v>1</v>
      </c>
      <c r="N85" s="2">
        <f t="shared" si="6"/>
        <v>548.7</v>
      </c>
    </row>
    <row r="86" spans="1:14" ht="12.75" customHeight="1">
      <c r="A86" s="3" t="s">
        <v>135</v>
      </c>
      <c r="B86" s="2">
        <v>48</v>
      </c>
      <c r="C86" s="3" t="s">
        <v>787</v>
      </c>
      <c r="D86" s="3" t="s">
        <v>788</v>
      </c>
      <c r="E86" s="3" t="s">
        <v>582</v>
      </c>
      <c r="F86" s="4">
        <v>40781</v>
      </c>
      <c r="G86" s="2">
        <v>926.79</v>
      </c>
      <c r="H86" s="2">
        <v>412</v>
      </c>
      <c r="I86" s="2">
        <v>130.13</v>
      </c>
      <c r="J86" s="2">
        <f t="shared" si="5"/>
        <v>1468.92</v>
      </c>
      <c r="K86" s="2">
        <v>0</v>
      </c>
      <c r="L86" s="2">
        <v>0</v>
      </c>
      <c r="M86" s="2">
        <v>1</v>
      </c>
      <c r="N86" s="2">
        <f t="shared" si="6"/>
        <v>1468.92</v>
      </c>
    </row>
    <row r="87" spans="1:14" ht="12.75" customHeight="1">
      <c r="A87" s="3" t="s">
        <v>135</v>
      </c>
      <c r="B87" s="2">
        <v>323</v>
      </c>
      <c r="C87" s="3" t="s">
        <v>789</v>
      </c>
      <c r="D87" s="3" t="s">
        <v>788</v>
      </c>
      <c r="E87" s="3" t="s">
        <v>582</v>
      </c>
      <c r="F87" s="4">
        <v>40781</v>
      </c>
      <c r="G87" s="2">
        <v>6236.57</v>
      </c>
      <c r="H87" s="2">
        <v>2772.45</v>
      </c>
      <c r="I87" s="2">
        <v>875.69</v>
      </c>
      <c r="J87" s="2">
        <f t="shared" si="5"/>
        <v>9884.710000000001</v>
      </c>
      <c r="K87" s="2">
        <v>0</v>
      </c>
      <c r="L87" s="2">
        <v>0</v>
      </c>
      <c r="M87" s="2">
        <v>1</v>
      </c>
      <c r="N87" s="2">
        <f t="shared" si="6"/>
        <v>9884.710000000001</v>
      </c>
    </row>
    <row r="88" spans="1:14" ht="12.75" customHeight="1">
      <c r="A88" s="3" t="s">
        <v>135</v>
      </c>
      <c r="B88" s="2">
        <v>0</v>
      </c>
      <c r="C88" s="3" t="s">
        <v>666</v>
      </c>
      <c r="D88" s="3" t="s">
        <v>790</v>
      </c>
      <c r="E88" s="3" t="s">
        <v>180</v>
      </c>
      <c r="F88" s="4">
        <v>40900</v>
      </c>
      <c r="G88" s="2">
        <v>3008.81</v>
      </c>
      <c r="H88" s="2">
        <v>1734.34</v>
      </c>
      <c r="I88" s="2">
        <v>0</v>
      </c>
      <c r="J88" s="2">
        <f t="shared" si="5"/>
        <v>4743.15</v>
      </c>
      <c r="K88" s="2">
        <v>0</v>
      </c>
      <c r="L88" s="2">
        <v>0</v>
      </c>
      <c r="M88" s="2">
        <v>1</v>
      </c>
      <c r="N88" s="2">
        <f t="shared" si="6"/>
        <v>4743.15</v>
      </c>
    </row>
    <row r="89" spans="1:14" ht="12.75" customHeight="1">
      <c r="A89" s="3" t="s">
        <v>131</v>
      </c>
      <c r="B89" s="2">
        <v>0</v>
      </c>
      <c r="C89" s="3" t="s">
        <v>651</v>
      </c>
      <c r="D89" s="3" t="s">
        <v>791</v>
      </c>
      <c r="E89" s="3" t="s">
        <v>766</v>
      </c>
      <c r="F89" s="4">
        <v>40837</v>
      </c>
      <c r="G89" s="2">
        <v>274.78</v>
      </c>
      <c r="H89" s="2">
        <v>342.5</v>
      </c>
      <c r="I89" s="2">
        <v>88.27</v>
      </c>
      <c r="J89" s="2">
        <f t="shared" si="5"/>
        <v>705.55</v>
      </c>
      <c r="K89" s="2">
        <v>0</v>
      </c>
      <c r="L89" s="2">
        <v>0</v>
      </c>
      <c r="M89" s="2">
        <v>1</v>
      </c>
      <c r="N89" s="2">
        <f t="shared" si="6"/>
        <v>705.55</v>
      </c>
    </row>
    <row r="90" spans="1:14" ht="12.75" customHeight="1">
      <c r="A90" s="3" t="s">
        <v>131</v>
      </c>
      <c r="B90" s="2">
        <v>0</v>
      </c>
      <c r="C90" s="3" t="s">
        <v>792</v>
      </c>
      <c r="D90" s="3" t="s">
        <v>793</v>
      </c>
      <c r="E90" s="3" t="s">
        <v>655</v>
      </c>
      <c r="F90" s="4">
        <v>40805</v>
      </c>
      <c r="G90" s="2">
        <v>3120</v>
      </c>
      <c r="H90" s="2">
        <v>1942.21</v>
      </c>
      <c r="I90" s="2">
        <v>0</v>
      </c>
      <c r="J90" s="2">
        <f t="shared" si="5"/>
        <v>5062.21</v>
      </c>
      <c r="K90" s="2">
        <v>0</v>
      </c>
      <c r="L90" s="2">
        <v>0</v>
      </c>
      <c r="M90" s="2">
        <v>1</v>
      </c>
      <c r="N90" s="2">
        <f t="shared" si="6"/>
        <v>5062.21</v>
      </c>
    </row>
    <row r="91" spans="1:14" ht="12.75" customHeight="1">
      <c r="A91" s="3" t="s">
        <v>167</v>
      </c>
      <c r="B91" s="2">
        <v>17</v>
      </c>
      <c r="C91" s="3" t="s">
        <v>794</v>
      </c>
      <c r="D91" s="3" t="s">
        <v>795</v>
      </c>
      <c r="E91" s="3" t="s">
        <v>152</v>
      </c>
      <c r="F91" s="4">
        <v>40590</v>
      </c>
      <c r="G91" s="2">
        <v>683.18</v>
      </c>
      <c r="H91" s="2">
        <v>540.44</v>
      </c>
      <c r="I91" s="2">
        <v>0</v>
      </c>
      <c r="J91" s="2">
        <f t="shared" si="5"/>
        <v>1223.62</v>
      </c>
      <c r="K91" s="2">
        <v>0</v>
      </c>
      <c r="L91" s="2">
        <v>0</v>
      </c>
      <c r="M91" s="2">
        <v>1</v>
      </c>
      <c r="N91" s="2">
        <f t="shared" si="6"/>
        <v>1223.62</v>
      </c>
    </row>
    <row r="92" spans="1:14" ht="12.75" customHeight="1">
      <c r="A92" s="3" t="s">
        <v>167</v>
      </c>
      <c r="B92" s="2">
        <v>200</v>
      </c>
      <c r="C92" s="3" t="s">
        <v>796</v>
      </c>
      <c r="D92" s="3" t="s">
        <v>797</v>
      </c>
      <c r="E92" s="3" t="s">
        <v>152</v>
      </c>
      <c r="F92" s="4">
        <v>40766</v>
      </c>
      <c r="G92" s="2">
        <v>2587</v>
      </c>
      <c r="H92" s="2">
        <v>1065.87</v>
      </c>
      <c r="I92" s="2">
        <v>358.26</v>
      </c>
      <c r="J92" s="2">
        <f t="shared" si="5"/>
        <v>4011.13</v>
      </c>
      <c r="K92" s="2">
        <v>0</v>
      </c>
      <c r="L92" s="2">
        <v>0</v>
      </c>
      <c r="M92" s="2">
        <v>1</v>
      </c>
      <c r="N92" s="2">
        <f t="shared" si="6"/>
        <v>4011.13</v>
      </c>
    </row>
    <row r="93" spans="1:14" ht="12.75" customHeight="1">
      <c r="A93" s="3" t="s">
        <v>135</v>
      </c>
      <c r="B93" s="2">
        <v>155</v>
      </c>
      <c r="C93" s="3" t="s">
        <v>798</v>
      </c>
      <c r="D93" s="3" t="s">
        <v>799</v>
      </c>
      <c r="E93" s="3" t="s">
        <v>483</v>
      </c>
      <c r="F93" s="4">
        <v>40868</v>
      </c>
      <c r="G93" s="2">
        <v>2345.82</v>
      </c>
      <c r="H93" s="2">
        <v>1149.29</v>
      </c>
      <c r="I93" s="2">
        <v>540.87</v>
      </c>
      <c r="J93" s="2">
        <f t="shared" si="5"/>
        <v>4035.98</v>
      </c>
      <c r="K93" s="2">
        <v>0</v>
      </c>
      <c r="L93" s="2">
        <v>0</v>
      </c>
      <c r="M93" s="2">
        <v>1</v>
      </c>
      <c r="N93" s="2">
        <f t="shared" si="6"/>
        <v>4035.98</v>
      </c>
    </row>
    <row r="94" spans="1:14" ht="12.75" customHeight="1">
      <c r="A94" s="3" t="s">
        <v>131</v>
      </c>
      <c r="B94" s="2">
        <v>0</v>
      </c>
      <c r="C94" s="3" t="s">
        <v>645</v>
      </c>
      <c r="D94" s="3" t="s">
        <v>800</v>
      </c>
      <c r="E94" s="3" t="s">
        <v>152</v>
      </c>
      <c r="F94" s="4">
        <v>40830</v>
      </c>
      <c r="G94" s="2">
        <v>427.75</v>
      </c>
      <c r="H94" s="2">
        <v>250.54</v>
      </c>
      <c r="I94" s="2">
        <v>247</v>
      </c>
      <c r="J94" s="2">
        <f t="shared" si="5"/>
        <v>925.29</v>
      </c>
      <c r="K94" s="2">
        <v>0</v>
      </c>
      <c r="L94" s="2">
        <v>0</v>
      </c>
      <c r="M94" s="2">
        <v>1</v>
      </c>
      <c r="N94" s="2">
        <f t="shared" si="6"/>
        <v>925.29</v>
      </c>
    </row>
    <row r="95" spans="1:14" ht="12.75" customHeight="1">
      <c r="A95" s="3" t="s">
        <v>131</v>
      </c>
      <c r="B95" s="2">
        <v>0</v>
      </c>
      <c r="C95" s="3" t="s">
        <v>651</v>
      </c>
      <c r="D95" s="3" t="s">
        <v>801</v>
      </c>
      <c r="E95" s="3" t="s">
        <v>802</v>
      </c>
      <c r="F95" s="4">
        <v>40900</v>
      </c>
      <c r="G95" s="2">
        <v>18512.33</v>
      </c>
      <c r="H95" s="2">
        <v>12775</v>
      </c>
      <c r="I95" s="2">
        <v>0</v>
      </c>
      <c r="J95" s="2">
        <f t="shared" si="5"/>
        <v>31287.33</v>
      </c>
      <c r="K95" s="2">
        <v>0</v>
      </c>
      <c r="L95" s="2">
        <v>0</v>
      </c>
      <c r="M95" s="2">
        <v>1</v>
      </c>
      <c r="N95" s="2">
        <f t="shared" si="6"/>
        <v>31287.33</v>
      </c>
    </row>
    <row r="96" spans="1:14" ht="12.75" customHeight="1">
      <c r="A96" s="3" t="s">
        <v>135</v>
      </c>
      <c r="B96" s="2">
        <v>31</v>
      </c>
      <c r="C96" s="3" t="s">
        <v>803</v>
      </c>
      <c r="D96" s="3" t="s">
        <v>804</v>
      </c>
      <c r="E96" s="3" t="s">
        <v>647</v>
      </c>
      <c r="F96" s="4">
        <v>40890</v>
      </c>
      <c r="G96" s="2">
        <v>925.34</v>
      </c>
      <c r="H96" s="2">
        <v>1543.41</v>
      </c>
      <c r="I96" s="2">
        <v>524.27</v>
      </c>
      <c r="J96" s="2">
        <f t="shared" si="5"/>
        <v>2993.02</v>
      </c>
      <c r="K96" s="2">
        <v>0</v>
      </c>
      <c r="L96" s="2">
        <v>0</v>
      </c>
      <c r="M96" s="2">
        <v>1</v>
      </c>
      <c r="N96" s="2">
        <f t="shared" si="6"/>
        <v>2993.02</v>
      </c>
    </row>
    <row r="97" spans="1:14" ht="12.75" customHeight="1">
      <c r="A97" s="3" t="s">
        <v>135</v>
      </c>
      <c r="B97" s="2">
        <v>0</v>
      </c>
      <c r="C97" s="3" t="s">
        <v>681</v>
      </c>
      <c r="D97" s="3" t="s">
        <v>562</v>
      </c>
      <c r="E97" s="3" t="s">
        <v>152</v>
      </c>
      <c r="F97" s="4">
        <v>41181</v>
      </c>
      <c r="G97" s="2">
        <v>139.16</v>
      </c>
      <c r="H97" s="2">
        <v>84.77</v>
      </c>
      <c r="I97" s="2">
        <v>0</v>
      </c>
      <c r="J97" s="2">
        <f t="shared" si="5"/>
        <v>223.93</v>
      </c>
      <c r="K97" s="2">
        <v>0</v>
      </c>
      <c r="L97" s="2">
        <v>0</v>
      </c>
      <c r="M97" s="2">
        <v>1</v>
      </c>
      <c r="N97" s="2">
        <f t="shared" si="6"/>
        <v>223.93</v>
      </c>
    </row>
    <row r="98" spans="1:14" ht="12.75" customHeight="1">
      <c r="A98" s="3" t="s">
        <v>131</v>
      </c>
      <c r="B98" s="2">
        <v>0</v>
      </c>
      <c r="C98" s="3" t="s">
        <v>651</v>
      </c>
      <c r="D98" s="3" t="s">
        <v>805</v>
      </c>
      <c r="E98" s="3" t="s">
        <v>89</v>
      </c>
      <c r="F98" s="4">
        <v>40833</v>
      </c>
      <c r="G98" s="2">
        <v>392.36</v>
      </c>
      <c r="H98" s="2">
        <v>284.23</v>
      </c>
      <c r="I98" s="2">
        <v>0</v>
      </c>
      <c r="J98" s="2">
        <f t="shared" si="5"/>
        <v>676.59</v>
      </c>
      <c r="K98" s="2">
        <v>0</v>
      </c>
      <c r="L98" s="2">
        <v>0</v>
      </c>
      <c r="M98" s="2">
        <v>1</v>
      </c>
      <c r="N98" s="2">
        <f t="shared" si="6"/>
        <v>676.59</v>
      </c>
    </row>
    <row r="99" spans="1:14" ht="12.75" customHeight="1">
      <c r="A99" s="3" t="s">
        <v>135</v>
      </c>
      <c r="B99" s="2">
        <v>295</v>
      </c>
      <c r="C99" s="3" t="s">
        <v>806</v>
      </c>
      <c r="D99" s="3" t="s">
        <v>807</v>
      </c>
      <c r="E99" s="3" t="s">
        <v>650</v>
      </c>
      <c r="F99" s="4">
        <v>40560</v>
      </c>
      <c r="G99" s="2">
        <v>902.95</v>
      </c>
      <c r="H99" s="2">
        <v>610.7</v>
      </c>
      <c r="I99" s="2">
        <v>0</v>
      </c>
      <c r="J99" s="2">
        <f t="shared" si="5"/>
        <v>1513.65</v>
      </c>
      <c r="K99" s="2">
        <v>0</v>
      </c>
      <c r="L99" s="2">
        <v>0</v>
      </c>
      <c r="M99" s="2">
        <v>1</v>
      </c>
      <c r="N99" s="2">
        <f t="shared" si="6"/>
        <v>1513.65</v>
      </c>
    </row>
    <row r="100" spans="1:14" ht="12.75" customHeight="1">
      <c r="A100" s="3" t="s">
        <v>135</v>
      </c>
      <c r="B100" s="2">
        <v>0</v>
      </c>
      <c r="C100" s="3" t="s">
        <v>666</v>
      </c>
      <c r="D100" s="3" t="s">
        <v>808</v>
      </c>
      <c r="E100" s="3" t="s">
        <v>208</v>
      </c>
      <c r="F100" s="4">
        <v>40792</v>
      </c>
      <c r="G100" s="2">
        <v>432.95</v>
      </c>
      <c r="H100" s="2">
        <v>243.64</v>
      </c>
      <c r="I100" s="2">
        <v>0</v>
      </c>
      <c r="J100" s="2">
        <f t="shared" si="5"/>
        <v>676.5899999999999</v>
      </c>
      <c r="K100" s="2">
        <v>0</v>
      </c>
      <c r="L100" s="2">
        <v>0</v>
      </c>
      <c r="M100" s="2">
        <v>1</v>
      </c>
      <c r="N100" s="2">
        <f t="shared" si="6"/>
        <v>676.5899999999999</v>
      </c>
    </row>
    <row r="101" spans="1:14" ht="12.75" customHeight="1">
      <c r="A101" s="3" t="s">
        <v>167</v>
      </c>
      <c r="B101" s="2">
        <v>15</v>
      </c>
      <c r="C101" s="3" t="s">
        <v>768</v>
      </c>
      <c r="D101" s="3" t="s">
        <v>809</v>
      </c>
      <c r="E101" s="3" t="s">
        <v>582</v>
      </c>
      <c r="F101" s="4">
        <v>40598</v>
      </c>
      <c r="G101" s="2">
        <v>1431.47</v>
      </c>
      <c r="H101" s="2">
        <v>876.16</v>
      </c>
      <c r="I101" s="2">
        <v>0</v>
      </c>
      <c r="J101" s="2">
        <f t="shared" si="5"/>
        <v>2307.63</v>
      </c>
      <c r="K101" s="2">
        <v>0</v>
      </c>
      <c r="L101" s="2">
        <v>0</v>
      </c>
      <c r="M101" s="2">
        <v>1</v>
      </c>
      <c r="N101" s="2">
        <f t="shared" si="6"/>
        <v>2307.63</v>
      </c>
    </row>
    <row r="102" spans="1:14" ht="12.75" customHeight="1">
      <c r="A102" s="3" t="s">
        <v>131</v>
      </c>
      <c r="B102" s="2">
        <v>0</v>
      </c>
      <c r="C102" s="3" t="s">
        <v>653</v>
      </c>
      <c r="D102" s="3" t="s">
        <v>810</v>
      </c>
      <c r="E102" s="3" t="s">
        <v>811</v>
      </c>
      <c r="F102" s="4">
        <v>40862</v>
      </c>
      <c r="G102" s="2">
        <v>3229.43</v>
      </c>
      <c r="H102" s="2">
        <v>2148.42</v>
      </c>
      <c r="I102" s="2">
        <v>0</v>
      </c>
      <c r="J102" s="2">
        <f t="shared" si="5"/>
        <v>5377.85</v>
      </c>
      <c r="K102" s="2">
        <v>0</v>
      </c>
      <c r="L102" s="2">
        <v>0</v>
      </c>
      <c r="M102" s="2">
        <v>1</v>
      </c>
      <c r="N102" s="2">
        <f t="shared" si="6"/>
        <v>5377.85</v>
      </c>
    </row>
    <row r="103" spans="1:14" ht="12.75" customHeight="1">
      <c r="A103" s="3" t="s">
        <v>167</v>
      </c>
      <c r="B103" s="2">
        <v>19</v>
      </c>
      <c r="C103" s="3" t="s">
        <v>812</v>
      </c>
      <c r="D103" s="3" t="s">
        <v>813</v>
      </c>
      <c r="E103" s="3" t="s">
        <v>152</v>
      </c>
      <c r="F103" s="4">
        <v>40868</v>
      </c>
      <c r="G103" s="2">
        <v>927.72</v>
      </c>
      <c r="H103" s="2">
        <v>770.05</v>
      </c>
      <c r="I103" s="2">
        <v>218.51</v>
      </c>
      <c r="J103" s="2">
        <f t="shared" si="5"/>
        <v>1916.28</v>
      </c>
      <c r="K103" s="2">
        <v>0</v>
      </c>
      <c r="L103" s="2">
        <v>0</v>
      </c>
      <c r="M103" s="2">
        <v>1</v>
      </c>
      <c r="N103" s="2">
        <f t="shared" si="6"/>
        <v>1916.28</v>
      </c>
    </row>
    <row r="104" spans="1:14" ht="12.75" customHeight="1">
      <c r="A104" s="3" t="s">
        <v>131</v>
      </c>
      <c r="B104" s="2">
        <v>0</v>
      </c>
      <c r="C104" s="3" t="s">
        <v>645</v>
      </c>
      <c r="D104" s="3" t="s">
        <v>814</v>
      </c>
      <c r="E104" s="3" t="s">
        <v>152</v>
      </c>
      <c r="F104" s="4">
        <v>40634</v>
      </c>
      <c r="G104" s="2">
        <v>1226.8</v>
      </c>
      <c r="H104" s="2">
        <v>758.61</v>
      </c>
      <c r="I104" s="2">
        <v>0</v>
      </c>
      <c r="J104" s="2">
        <f t="shared" si="5"/>
        <v>1985.4099999999999</v>
      </c>
      <c r="K104" s="2">
        <v>0</v>
      </c>
      <c r="L104" s="2">
        <v>0</v>
      </c>
      <c r="M104" s="2">
        <v>1</v>
      </c>
      <c r="N104" s="2">
        <f t="shared" si="6"/>
        <v>1985.4099999999999</v>
      </c>
    </row>
    <row r="105" spans="1:14" ht="12.75" customHeight="1">
      <c r="A105" s="3" t="s">
        <v>135</v>
      </c>
      <c r="B105" s="2">
        <v>93</v>
      </c>
      <c r="C105" s="3" t="s">
        <v>815</v>
      </c>
      <c r="D105" s="3" t="s">
        <v>816</v>
      </c>
      <c r="E105" s="3" t="s">
        <v>152</v>
      </c>
      <c r="F105" s="4">
        <v>40715</v>
      </c>
      <c r="G105" s="2">
        <v>1592.55</v>
      </c>
      <c r="H105" s="2">
        <v>577.81</v>
      </c>
      <c r="I105" s="2">
        <v>0</v>
      </c>
      <c r="J105" s="2">
        <f>SUM(G105:I105)</f>
        <v>2170.3599999999997</v>
      </c>
      <c r="K105" s="2">
        <v>0</v>
      </c>
      <c r="L105" s="2">
        <v>0</v>
      </c>
      <c r="M105" s="2">
        <v>1</v>
      </c>
      <c r="N105" s="2">
        <f>M105*J105</f>
        <v>2170.3599999999997</v>
      </c>
    </row>
    <row r="106" spans="1:14" ht="12.75" customHeight="1">
      <c r="A106" s="3" t="s">
        <v>135</v>
      </c>
      <c r="B106" s="2">
        <v>94</v>
      </c>
      <c r="C106" s="3" t="s">
        <v>817</v>
      </c>
      <c r="D106" s="3" t="s">
        <v>816</v>
      </c>
      <c r="E106" s="3" t="s">
        <v>152</v>
      </c>
      <c r="F106" s="4">
        <v>40715</v>
      </c>
      <c r="G106" s="2">
        <v>1609.68</v>
      </c>
      <c r="H106" s="2">
        <v>584.02</v>
      </c>
      <c r="I106" s="2">
        <v>0</v>
      </c>
      <c r="J106" s="2">
        <f>SUM(G106:I106)</f>
        <v>2193.7</v>
      </c>
      <c r="K106" s="2">
        <v>0</v>
      </c>
      <c r="L106" s="2">
        <v>0</v>
      </c>
      <c r="M106" s="2">
        <v>1</v>
      </c>
      <c r="N106" s="2">
        <f>M106*J106</f>
        <v>2193.7</v>
      </c>
    </row>
    <row r="107" spans="1:14" ht="12.75" customHeight="1">
      <c r="A107" s="3" t="s">
        <v>135</v>
      </c>
      <c r="B107" s="2">
        <v>463</v>
      </c>
      <c r="C107" s="3" t="s">
        <v>818</v>
      </c>
      <c r="D107" s="3" t="s">
        <v>819</v>
      </c>
      <c r="E107" s="3" t="s">
        <v>152</v>
      </c>
      <c r="F107" s="4">
        <v>40908</v>
      </c>
      <c r="G107" s="2">
        <v>8768.47</v>
      </c>
      <c r="H107" s="2">
        <v>2412.1</v>
      </c>
      <c r="I107" s="2">
        <v>0</v>
      </c>
      <c r="J107" s="2">
        <f>SUM(G107:I107)</f>
        <v>11180.57</v>
      </c>
      <c r="K107" s="2">
        <v>0</v>
      </c>
      <c r="L107" s="2">
        <v>0</v>
      </c>
      <c r="M107" s="2">
        <v>1</v>
      </c>
      <c r="N107" s="2">
        <f>M107*J107</f>
        <v>11180.57</v>
      </c>
    </row>
    <row r="108" spans="1:14" ht="12.75" customHeight="1">
      <c r="A108" s="3" t="s">
        <v>135</v>
      </c>
      <c r="B108" s="2">
        <v>17</v>
      </c>
      <c r="C108" s="3" t="s">
        <v>820</v>
      </c>
      <c r="D108" s="3" t="s">
        <v>821</v>
      </c>
      <c r="E108" s="3" t="s">
        <v>152</v>
      </c>
      <c r="F108" s="4">
        <v>40856</v>
      </c>
      <c r="G108" s="2">
        <v>887.6</v>
      </c>
      <c r="H108" s="2">
        <v>905.92</v>
      </c>
      <c r="I108" s="2">
        <v>684.88</v>
      </c>
      <c r="J108" s="2">
        <f>SUM(G108:I108)</f>
        <v>2478.4</v>
      </c>
      <c r="K108" s="2">
        <v>0</v>
      </c>
      <c r="L108" s="2">
        <v>0</v>
      </c>
      <c r="M108" s="2">
        <v>1</v>
      </c>
      <c r="N108" s="2">
        <f>M108*J108</f>
        <v>2478.4</v>
      </c>
    </row>
    <row r="109" spans="1:14" ht="12.75" customHeight="1">
      <c r="A109" s="3" t="s">
        <v>135</v>
      </c>
      <c r="B109" s="2">
        <v>380</v>
      </c>
      <c r="C109" s="3" t="s">
        <v>822</v>
      </c>
      <c r="D109" s="3" t="s">
        <v>823</v>
      </c>
      <c r="E109" s="3" t="s">
        <v>824</v>
      </c>
      <c r="F109" s="4">
        <v>40702</v>
      </c>
      <c r="G109" s="2">
        <v>3573.38</v>
      </c>
      <c r="H109" s="2">
        <v>1572.51</v>
      </c>
      <c r="I109" s="2">
        <v>546.12</v>
      </c>
      <c r="J109" s="2">
        <f>SUM(G109:I109)</f>
        <v>5692.01</v>
      </c>
      <c r="K109" s="2">
        <v>0</v>
      </c>
      <c r="L109" s="2">
        <v>0</v>
      </c>
      <c r="M109" s="2">
        <v>1</v>
      </c>
      <c r="N109" s="2">
        <f>M109*J109</f>
        <v>5692.01</v>
      </c>
    </row>
    <row r="110" spans="1:14" ht="12.75" customHeight="1">
      <c r="A110" s="3" t="s">
        <v>135</v>
      </c>
      <c r="B110" s="2">
        <v>110</v>
      </c>
      <c r="C110" s="3" t="s">
        <v>825</v>
      </c>
      <c r="D110" s="3" t="s">
        <v>826</v>
      </c>
      <c r="E110" s="3" t="s">
        <v>152</v>
      </c>
      <c r="F110" s="4">
        <v>40662</v>
      </c>
      <c r="G110" s="2">
        <v>1686.21</v>
      </c>
      <c r="H110" s="2">
        <v>600.12</v>
      </c>
      <c r="I110" s="2">
        <v>250.33</v>
      </c>
      <c r="J110" s="2">
        <f>SUM(G110:I110)</f>
        <v>2536.66</v>
      </c>
      <c r="K110" s="2">
        <v>0</v>
      </c>
      <c r="L110" s="2">
        <v>0</v>
      </c>
      <c r="M110" s="2">
        <v>1</v>
      </c>
      <c r="N110" s="2">
        <f>M110*J110</f>
        <v>2536.66</v>
      </c>
    </row>
    <row r="111" spans="1:14" ht="12.75" customHeight="1">
      <c r="A111" s="3" t="s">
        <v>135</v>
      </c>
      <c r="B111" s="2">
        <v>375</v>
      </c>
      <c r="C111" s="3" t="s">
        <v>827</v>
      </c>
      <c r="D111" s="3" t="s">
        <v>826</v>
      </c>
      <c r="E111" s="3" t="s">
        <v>152</v>
      </c>
      <c r="F111" s="4">
        <v>40662</v>
      </c>
      <c r="G111" s="2">
        <v>5748.43</v>
      </c>
      <c r="H111" s="2">
        <v>2045.86</v>
      </c>
      <c r="I111" s="2">
        <v>853.4</v>
      </c>
      <c r="J111" s="2">
        <f>SUM(G111:I111)</f>
        <v>8647.69</v>
      </c>
      <c r="K111" s="2">
        <v>0</v>
      </c>
      <c r="L111" s="2">
        <v>0</v>
      </c>
      <c r="M111" s="2">
        <v>1</v>
      </c>
      <c r="N111" s="2">
        <f>M111*J111</f>
        <v>8647.69</v>
      </c>
    </row>
    <row r="112" spans="1:14" ht="12.75" customHeight="1">
      <c r="A112" s="3" t="s">
        <v>131</v>
      </c>
      <c r="B112" s="2">
        <v>0</v>
      </c>
      <c r="C112" s="3" t="s">
        <v>651</v>
      </c>
      <c r="D112" s="3" t="s">
        <v>828</v>
      </c>
      <c r="E112" s="3" t="s">
        <v>152</v>
      </c>
      <c r="F112" s="4">
        <v>40898</v>
      </c>
      <c r="G112" s="2">
        <v>233.81</v>
      </c>
      <c r="H112" s="2">
        <v>136.59</v>
      </c>
      <c r="I112" s="2">
        <v>0</v>
      </c>
      <c r="J112" s="2">
        <f>SUM(G112:I112)</f>
        <v>370.4</v>
      </c>
      <c r="K112" s="2">
        <v>0</v>
      </c>
      <c r="L112" s="2">
        <v>0</v>
      </c>
      <c r="M112" s="2">
        <v>1</v>
      </c>
      <c r="N112" s="2">
        <f>M112*J112</f>
        <v>370.4</v>
      </c>
    </row>
    <row r="113" spans="1:14" ht="12.75" customHeight="1">
      <c r="A113" s="3" t="s">
        <v>131</v>
      </c>
      <c r="B113" s="2">
        <v>0</v>
      </c>
      <c r="C113" s="3" t="s">
        <v>645</v>
      </c>
      <c r="D113" s="3" t="s">
        <v>829</v>
      </c>
      <c r="E113" s="3" t="s">
        <v>152</v>
      </c>
      <c r="F113" s="4">
        <v>40884</v>
      </c>
      <c r="G113" s="2">
        <v>426.13</v>
      </c>
      <c r="H113" s="2">
        <v>406.75</v>
      </c>
      <c r="I113" s="2">
        <v>274.24</v>
      </c>
      <c r="J113" s="2">
        <f>SUM(G113:I113)</f>
        <v>1107.12</v>
      </c>
      <c r="K113" s="2">
        <v>0</v>
      </c>
      <c r="L113" s="2">
        <v>0</v>
      </c>
      <c r="M113" s="2">
        <v>1</v>
      </c>
      <c r="N113" s="2">
        <f>M113*J113</f>
        <v>1107.12</v>
      </c>
    </row>
    <row r="114" spans="1:14" ht="12.75" customHeight="1">
      <c r="A114" s="3" t="s">
        <v>135</v>
      </c>
      <c r="B114" s="2">
        <v>0</v>
      </c>
      <c r="C114" s="3" t="s">
        <v>666</v>
      </c>
      <c r="D114" s="3" t="s">
        <v>830</v>
      </c>
      <c r="E114" s="3" t="s">
        <v>831</v>
      </c>
      <c r="F114" s="4">
        <v>40883</v>
      </c>
      <c r="G114" s="2">
        <v>405.89</v>
      </c>
      <c r="H114" s="2">
        <v>270.7</v>
      </c>
      <c r="I114" s="2">
        <v>0</v>
      </c>
      <c r="J114" s="2">
        <f>SUM(G114:I114)</f>
        <v>676.5899999999999</v>
      </c>
      <c r="K114" s="2">
        <v>0</v>
      </c>
      <c r="L114" s="2">
        <v>0</v>
      </c>
      <c r="M114" s="2">
        <v>1</v>
      </c>
      <c r="N114" s="2">
        <f>M114*J114</f>
        <v>676.5899999999999</v>
      </c>
    </row>
    <row r="115" spans="1:14" ht="12.75" customHeight="1">
      <c r="A115" s="3" t="s">
        <v>131</v>
      </c>
      <c r="B115" s="2">
        <v>0</v>
      </c>
      <c r="C115" s="3" t="s">
        <v>651</v>
      </c>
      <c r="D115" s="3" t="s">
        <v>830</v>
      </c>
      <c r="E115" s="3" t="s">
        <v>831</v>
      </c>
      <c r="F115" s="4">
        <v>40883</v>
      </c>
      <c r="G115" s="2">
        <v>0</v>
      </c>
      <c r="H115" s="2">
        <v>0</v>
      </c>
      <c r="I115" s="2">
        <v>0</v>
      </c>
      <c r="J115" s="2">
        <f>SUM(G115:I115)</f>
        <v>0</v>
      </c>
      <c r="K115" s="2">
        <v>0</v>
      </c>
      <c r="L115" s="2">
        <v>0</v>
      </c>
      <c r="M115" s="2">
        <v>1</v>
      </c>
      <c r="N115" s="2">
        <f>M115*J115</f>
        <v>0</v>
      </c>
    </row>
    <row r="116" spans="1:14" ht="12.75" customHeight="1">
      <c r="A116" s="3" t="s">
        <v>131</v>
      </c>
      <c r="B116" s="2">
        <v>0</v>
      </c>
      <c r="C116" s="3" t="s">
        <v>651</v>
      </c>
      <c r="D116" s="3" t="s">
        <v>830</v>
      </c>
      <c r="E116" s="3" t="s">
        <v>831</v>
      </c>
      <c r="F116" s="4">
        <v>40883</v>
      </c>
      <c r="G116" s="2">
        <v>4.4</v>
      </c>
      <c r="H116" s="2">
        <v>2.81</v>
      </c>
      <c r="I116" s="2">
        <v>0</v>
      </c>
      <c r="J116" s="2">
        <f>SUM(G116:I116)</f>
        <v>7.210000000000001</v>
      </c>
      <c r="K116" s="2">
        <v>0</v>
      </c>
      <c r="L116" s="2">
        <v>0</v>
      </c>
      <c r="M116" s="2">
        <v>1</v>
      </c>
      <c r="N116" s="2">
        <f>M116*J116</f>
        <v>7.210000000000001</v>
      </c>
    </row>
    <row r="117" spans="1:14" ht="12.75" customHeight="1">
      <c r="A117" s="3" t="s">
        <v>131</v>
      </c>
      <c r="B117" s="2">
        <v>0</v>
      </c>
      <c r="C117" s="3" t="s">
        <v>651</v>
      </c>
      <c r="D117" s="3" t="s">
        <v>832</v>
      </c>
      <c r="E117" s="3" t="s">
        <v>152</v>
      </c>
      <c r="F117" s="4">
        <v>40591</v>
      </c>
      <c r="G117" s="2">
        <v>0</v>
      </c>
      <c r="H117" s="2">
        <v>436.98</v>
      </c>
      <c r="I117" s="2">
        <v>0</v>
      </c>
      <c r="J117" s="2">
        <f>SUM(G117:I117)</f>
        <v>436.98</v>
      </c>
      <c r="K117" s="2">
        <v>0</v>
      </c>
      <c r="L117" s="2">
        <v>0</v>
      </c>
      <c r="M117" s="2">
        <v>1</v>
      </c>
      <c r="N117" s="2">
        <f>M117*J117</f>
        <v>436.98</v>
      </c>
    </row>
    <row r="118" spans="1:14" ht="12.75" customHeight="1">
      <c r="A118" s="3" t="s">
        <v>135</v>
      </c>
      <c r="B118" s="2">
        <v>0</v>
      </c>
      <c r="C118" s="3" t="s">
        <v>666</v>
      </c>
      <c r="D118" s="3" t="s">
        <v>833</v>
      </c>
      <c r="E118" s="3" t="s">
        <v>89</v>
      </c>
      <c r="F118" s="4">
        <v>40588</v>
      </c>
      <c r="G118" s="2">
        <v>385.59</v>
      </c>
      <c r="H118" s="2">
        <v>291</v>
      </c>
      <c r="I118" s="2">
        <v>0</v>
      </c>
      <c r="J118" s="2">
        <f>SUM(G118:I118)</f>
        <v>676.5899999999999</v>
      </c>
      <c r="K118" s="2">
        <v>0</v>
      </c>
      <c r="L118" s="2">
        <v>0</v>
      </c>
      <c r="M118" s="2">
        <v>1</v>
      </c>
      <c r="N118" s="2">
        <f>M118*J118</f>
        <v>676.5899999999999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129</v>
      </c>
    </row>
    <row r="5" ht="12.75" customHeight="1">
      <c r="A5" s="7" t="s">
        <v>834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128</v>
      </c>
    </row>
    <row r="4" spans="1:3" ht="12.75" customHeight="1">
      <c r="A4" s="6" t="s">
        <v>63</v>
      </c>
      <c r="C4" s="3" t="s">
        <v>835</v>
      </c>
    </row>
    <row r="5" ht="12.75" customHeight="1">
      <c r="A5" s="7" t="s">
        <v>130</v>
      </c>
    </row>
    <row r="6" spans="1:13" ht="12.75" customHeight="1">
      <c r="A6" s="6" t="s">
        <v>65</v>
      </c>
      <c r="B6">
        <f>SUM(B9:B10)</f>
        <v>60</v>
      </c>
      <c r="G6">
        <f aca="true" t="shared" si="0" ref="G6:L6">SUM(G9:G10)</f>
        <v>11034.99</v>
      </c>
      <c r="H6">
        <f t="shared" si="0"/>
        <v>4043.5200000000004</v>
      </c>
      <c r="I6">
        <f t="shared" si="0"/>
        <v>0</v>
      </c>
      <c r="J6">
        <f t="shared" si="0"/>
        <v>15078.51</v>
      </c>
      <c r="K6">
        <f t="shared" si="0"/>
        <v>0</v>
      </c>
      <c r="L6">
        <f t="shared" si="0"/>
        <v>0</v>
      </c>
      <c r="M6">
        <f>IF(J6=0,1,SUM(N9:N10)/J6)</f>
        <v>1</v>
      </c>
    </row>
    <row r="7" spans="1:2" ht="12.75" customHeight="1">
      <c r="A7" s="6" t="s">
        <v>66</v>
      </c>
      <c r="B7">
        <f>IF(B6=0,0,J6/B6)</f>
        <v>251.3085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836</v>
      </c>
      <c r="B9" s="2">
        <v>18</v>
      </c>
      <c r="C9" s="3" t="s">
        <v>837</v>
      </c>
      <c r="D9" s="3" t="s">
        <v>485</v>
      </c>
      <c r="E9" s="3" t="s">
        <v>486</v>
      </c>
      <c r="F9" s="4">
        <v>40765</v>
      </c>
      <c r="G9" s="2">
        <v>3750.98</v>
      </c>
      <c r="H9" s="2">
        <v>2617.88</v>
      </c>
      <c r="I9" s="2">
        <v>0</v>
      </c>
      <c r="J9" s="2">
        <f>SUM(G9:I9)</f>
        <v>6368.860000000001</v>
      </c>
      <c r="K9" s="2">
        <v>0</v>
      </c>
      <c r="L9" s="2">
        <v>0</v>
      </c>
      <c r="M9" s="2">
        <v>1</v>
      </c>
      <c r="N9" s="2">
        <f>M9*J9</f>
        <v>6368.860000000001</v>
      </c>
    </row>
    <row r="10" spans="1:14" ht="12.75" customHeight="1">
      <c r="A10" s="3" t="s">
        <v>836</v>
      </c>
      <c r="B10" s="2">
        <v>42</v>
      </c>
      <c r="C10" s="3" t="s">
        <v>838</v>
      </c>
      <c r="D10" s="3" t="s">
        <v>494</v>
      </c>
      <c r="E10" s="3" t="s">
        <v>180</v>
      </c>
      <c r="F10" s="4">
        <v>40632</v>
      </c>
      <c r="G10" s="2">
        <v>7284.01</v>
      </c>
      <c r="H10" s="2">
        <v>1425.64</v>
      </c>
      <c r="I10" s="2">
        <v>0</v>
      </c>
      <c r="J10" s="2">
        <f>SUM(G10:I10)</f>
        <v>8709.65</v>
      </c>
      <c r="K10" s="2">
        <v>0</v>
      </c>
      <c r="L10" s="2">
        <v>0</v>
      </c>
      <c r="M10" s="2">
        <v>1</v>
      </c>
      <c r="N10" s="2">
        <f>M10*J10</f>
        <v>8709.65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62</v>
      </c>
    </row>
    <row r="4" spans="1:3" ht="12.75" customHeight="1">
      <c r="A4" s="6" t="s">
        <v>63</v>
      </c>
      <c r="C4" s="3" t="s">
        <v>64</v>
      </c>
    </row>
    <row r="5" ht="12.75" customHeight="1">
      <c r="A5" s="7"/>
    </row>
    <row r="6" spans="1:10" ht="12.75" customHeight="1">
      <c r="A6" s="6" t="s">
        <v>65</v>
      </c>
      <c r="B6">
        <f>SUM(B9:B14)</f>
        <v>0</v>
      </c>
      <c r="G6">
        <f>SUM(G9:G14)</f>
        <v>121471.92</v>
      </c>
      <c r="H6">
        <f>SUM(H9:H14)</f>
        <v>0</v>
      </c>
      <c r="I6">
        <f>SUM(I9:I14)</f>
        <v>0</v>
      </c>
      <c r="J6">
        <f>IF(G6=0,1,SUM(K9:K14)/G6)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  <row r="9" spans="1:11" ht="12.75" customHeight="1">
      <c r="A9" s="3" t="s">
        <v>77</v>
      </c>
      <c r="B9" s="2">
        <v>0</v>
      </c>
      <c r="C9" s="3" t="s">
        <v>78</v>
      </c>
      <c r="D9" s="3" t="s">
        <v>79</v>
      </c>
      <c r="E9" s="3" t="s">
        <v>80</v>
      </c>
      <c r="F9" s="4">
        <v>40908</v>
      </c>
      <c r="G9" s="2">
        <v>8087.67</v>
      </c>
      <c r="H9" s="2">
        <v>0</v>
      </c>
      <c r="I9" s="2">
        <v>0</v>
      </c>
      <c r="J9" s="2">
        <v>1</v>
      </c>
      <c r="K9" s="2">
        <f aca="true" t="shared" si="0" ref="K9:K14">G9*J9</f>
        <v>8087.67</v>
      </c>
    </row>
    <row r="10" spans="1:11" ht="12.75" customHeight="1">
      <c r="A10" s="3" t="s">
        <v>77</v>
      </c>
      <c r="B10" s="2">
        <v>0</v>
      </c>
      <c r="C10" s="3" t="s">
        <v>78</v>
      </c>
      <c r="D10" s="3" t="s">
        <v>81</v>
      </c>
      <c r="E10" s="3" t="s">
        <v>80</v>
      </c>
      <c r="F10" s="4">
        <v>40908</v>
      </c>
      <c r="G10" s="2">
        <v>13237.37</v>
      </c>
      <c r="H10" s="2">
        <v>0</v>
      </c>
      <c r="I10" s="2">
        <v>0</v>
      </c>
      <c r="J10" s="2">
        <v>1</v>
      </c>
      <c r="K10" s="2">
        <f t="shared" si="0"/>
        <v>13237.37</v>
      </c>
    </row>
    <row r="11" spans="1:11" ht="12.75" customHeight="1">
      <c r="A11" s="3" t="s">
        <v>77</v>
      </c>
      <c r="B11" s="2">
        <v>0</v>
      </c>
      <c r="C11" s="3" t="s">
        <v>78</v>
      </c>
      <c r="D11" s="3" t="s">
        <v>82</v>
      </c>
      <c r="E11" s="3" t="s">
        <v>80</v>
      </c>
      <c r="F11" s="4">
        <v>40908</v>
      </c>
      <c r="G11" s="2">
        <v>16911.83</v>
      </c>
      <c r="H11" s="2">
        <v>0</v>
      </c>
      <c r="I11" s="2">
        <v>0</v>
      </c>
      <c r="J11" s="2">
        <v>1</v>
      </c>
      <c r="K11" s="2">
        <f t="shared" si="0"/>
        <v>16911.83</v>
      </c>
    </row>
    <row r="12" spans="1:11" ht="12.75" customHeight="1">
      <c r="A12" s="3" t="s">
        <v>77</v>
      </c>
      <c r="B12" s="2">
        <v>0</v>
      </c>
      <c r="C12" s="3" t="s">
        <v>78</v>
      </c>
      <c r="D12" s="3" t="s">
        <v>83</v>
      </c>
      <c r="E12" s="3" t="s">
        <v>80</v>
      </c>
      <c r="F12" s="4">
        <v>40908</v>
      </c>
      <c r="G12" s="2">
        <v>10963.67</v>
      </c>
      <c r="H12" s="2">
        <v>0</v>
      </c>
      <c r="I12" s="2">
        <v>0</v>
      </c>
      <c r="J12" s="2">
        <v>1</v>
      </c>
      <c r="K12" s="2">
        <f t="shared" si="0"/>
        <v>10963.67</v>
      </c>
    </row>
    <row r="13" spans="1:11" ht="12.75" customHeight="1">
      <c r="A13" s="3" t="s">
        <v>77</v>
      </c>
      <c r="B13" s="2">
        <v>0</v>
      </c>
      <c r="C13" s="3" t="s">
        <v>78</v>
      </c>
      <c r="D13" s="3" t="s">
        <v>84</v>
      </c>
      <c r="E13" s="3" t="s">
        <v>80</v>
      </c>
      <c r="F13" s="4">
        <v>40908</v>
      </c>
      <c r="G13" s="2">
        <v>66234.58</v>
      </c>
      <c r="H13" s="2">
        <v>0</v>
      </c>
      <c r="I13" s="2">
        <v>0</v>
      </c>
      <c r="J13" s="2">
        <v>1</v>
      </c>
      <c r="K13" s="2">
        <f t="shared" si="0"/>
        <v>66234.58</v>
      </c>
    </row>
    <row r="14" spans="1:11" ht="12.75" customHeight="1">
      <c r="A14" s="3" t="s">
        <v>77</v>
      </c>
      <c r="B14" s="2">
        <v>0</v>
      </c>
      <c r="C14" s="3" t="s">
        <v>78</v>
      </c>
      <c r="D14" s="3" t="s">
        <v>85</v>
      </c>
      <c r="E14" s="3" t="s">
        <v>80</v>
      </c>
      <c r="F14" s="4">
        <v>40908</v>
      </c>
      <c r="G14" s="2">
        <v>6036.8</v>
      </c>
      <c r="H14" s="2">
        <v>0</v>
      </c>
      <c r="I14" s="2">
        <v>0</v>
      </c>
      <c r="J14" s="2">
        <v>1</v>
      </c>
      <c r="K14" s="2">
        <f t="shared" si="0"/>
        <v>6036.8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128</v>
      </c>
    </row>
    <row r="4" spans="1:3" ht="12.75" customHeight="1">
      <c r="A4" s="6" t="s">
        <v>63</v>
      </c>
      <c r="C4" s="3" t="s">
        <v>835</v>
      </c>
    </row>
    <row r="5" ht="12.75" customHeight="1">
      <c r="A5" s="7" t="s">
        <v>644</v>
      </c>
    </row>
    <row r="6" spans="1:13" ht="12.75" customHeight="1">
      <c r="A6" s="6" t="s">
        <v>65</v>
      </c>
      <c r="B6">
        <f>SUM(B9:B17)</f>
        <v>655</v>
      </c>
      <c r="G6">
        <f aca="true" t="shared" si="0" ref="G6:L6">SUM(G9:G17)</f>
        <v>41633.73</v>
      </c>
      <c r="H6">
        <f t="shared" si="0"/>
        <v>41203.39000000001</v>
      </c>
      <c r="I6">
        <f t="shared" si="0"/>
        <v>1844.84</v>
      </c>
      <c r="J6">
        <f t="shared" si="0"/>
        <v>84681.95999999998</v>
      </c>
      <c r="K6">
        <f t="shared" si="0"/>
        <v>0</v>
      </c>
      <c r="L6">
        <f t="shared" si="0"/>
        <v>0</v>
      </c>
      <c r="M6">
        <f>IF(J6=0,1,SUM(N9:N17)/J6)</f>
        <v>1</v>
      </c>
    </row>
    <row r="7" spans="1:2" ht="12.75" customHeight="1">
      <c r="A7" s="6" t="s">
        <v>66</v>
      </c>
      <c r="B7">
        <f>IF(B6=0,0,J6/B6)</f>
        <v>129.28543511450377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836</v>
      </c>
      <c r="B9" s="2">
        <v>30</v>
      </c>
      <c r="C9" s="3" t="s">
        <v>839</v>
      </c>
      <c r="D9" s="3" t="s">
        <v>840</v>
      </c>
      <c r="E9" s="3" t="s">
        <v>647</v>
      </c>
      <c r="F9" s="4">
        <v>40582</v>
      </c>
      <c r="G9" s="2">
        <v>2087.65</v>
      </c>
      <c r="H9" s="2">
        <v>3540.5</v>
      </c>
      <c r="I9" s="2">
        <v>0</v>
      </c>
      <c r="J9" s="2">
        <f aca="true" t="shared" si="1" ref="J9:J17">SUM(G9:I9)</f>
        <v>5628.15</v>
      </c>
      <c r="K9" s="2">
        <v>0</v>
      </c>
      <c r="L9" s="2">
        <v>0</v>
      </c>
      <c r="M9" s="2">
        <v>1</v>
      </c>
      <c r="N9" s="2">
        <f aca="true" t="shared" si="2" ref="N9:N17">M9*J9</f>
        <v>5628.15</v>
      </c>
    </row>
    <row r="10" spans="1:14" ht="12.75" customHeight="1">
      <c r="A10" s="3" t="s">
        <v>841</v>
      </c>
      <c r="B10" s="2">
        <v>512</v>
      </c>
      <c r="C10" s="3" t="s">
        <v>842</v>
      </c>
      <c r="D10" s="3" t="s">
        <v>843</v>
      </c>
      <c r="E10" s="3" t="s">
        <v>844</v>
      </c>
      <c r="F10" s="4">
        <v>40908</v>
      </c>
      <c r="G10" s="2">
        <v>30208.67</v>
      </c>
      <c r="H10" s="2">
        <v>33901.41</v>
      </c>
      <c r="I10" s="2">
        <v>0</v>
      </c>
      <c r="J10" s="2">
        <f t="shared" si="1"/>
        <v>64110.08</v>
      </c>
      <c r="K10" s="2">
        <v>0</v>
      </c>
      <c r="L10" s="2">
        <v>0</v>
      </c>
      <c r="M10" s="2">
        <v>1</v>
      </c>
      <c r="N10" s="2">
        <f t="shared" si="2"/>
        <v>64110.08</v>
      </c>
    </row>
    <row r="11" spans="1:14" ht="12.75" customHeight="1">
      <c r="A11" s="3" t="s">
        <v>845</v>
      </c>
      <c r="B11" s="2">
        <v>22</v>
      </c>
      <c r="C11" s="3" t="s">
        <v>846</v>
      </c>
      <c r="D11" s="3" t="s">
        <v>702</v>
      </c>
      <c r="E11" s="3" t="s">
        <v>152</v>
      </c>
      <c r="F11" s="4">
        <v>40731</v>
      </c>
      <c r="G11" s="2">
        <v>2124.29</v>
      </c>
      <c r="H11" s="2">
        <v>744.62</v>
      </c>
      <c r="I11" s="2">
        <v>0</v>
      </c>
      <c r="J11" s="2">
        <f t="shared" si="1"/>
        <v>2868.91</v>
      </c>
      <c r="K11" s="2">
        <v>0</v>
      </c>
      <c r="L11" s="2">
        <v>0</v>
      </c>
      <c r="M11" s="2">
        <v>1</v>
      </c>
      <c r="N11" s="2">
        <f t="shared" si="2"/>
        <v>2868.91</v>
      </c>
    </row>
    <row r="12" spans="1:14" ht="12.75" customHeight="1">
      <c r="A12" s="3" t="s">
        <v>836</v>
      </c>
      <c r="B12" s="2">
        <v>26</v>
      </c>
      <c r="C12" s="3" t="s">
        <v>847</v>
      </c>
      <c r="D12" s="3" t="s">
        <v>712</v>
      </c>
      <c r="E12" s="3" t="s">
        <v>713</v>
      </c>
      <c r="F12" s="4">
        <v>40574</v>
      </c>
      <c r="G12" s="2">
        <v>1329.74</v>
      </c>
      <c r="H12" s="2">
        <v>419.13</v>
      </c>
      <c r="I12" s="2">
        <v>0</v>
      </c>
      <c r="J12" s="2">
        <f t="shared" si="1"/>
        <v>1748.87</v>
      </c>
      <c r="K12" s="2">
        <v>0</v>
      </c>
      <c r="L12" s="2">
        <v>0</v>
      </c>
      <c r="M12" s="2">
        <v>1</v>
      </c>
      <c r="N12" s="2">
        <f t="shared" si="2"/>
        <v>1748.87</v>
      </c>
    </row>
    <row r="13" spans="1:14" ht="12.75" customHeight="1">
      <c r="A13" s="3" t="s">
        <v>845</v>
      </c>
      <c r="B13" s="2">
        <v>22</v>
      </c>
      <c r="C13" s="3" t="s">
        <v>848</v>
      </c>
      <c r="D13" s="3" t="s">
        <v>849</v>
      </c>
      <c r="E13" s="3" t="s">
        <v>802</v>
      </c>
      <c r="F13" s="4">
        <v>40868</v>
      </c>
      <c r="G13" s="2">
        <v>3814.52</v>
      </c>
      <c r="H13" s="2">
        <v>1205.59</v>
      </c>
      <c r="I13" s="2">
        <v>1844.84</v>
      </c>
      <c r="J13" s="2">
        <f t="shared" si="1"/>
        <v>6864.95</v>
      </c>
      <c r="K13" s="2">
        <v>0</v>
      </c>
      <c r="L13" s="2">
        <v>0</v>
      </c>
      <c r="M13" s="2">
        <v>1</v>
      </c>
      <c r="N13" s="2">
        <f t="shared" si="2"/>
        <v>6864.95</v>
      </c>
    </row>
    <row r="14" spans="1:14" ht="12.75" customHeight="1">
      <c r="A14" s="3" t="s">
        <v>836</v>
      </c>
      <c r="B14" s="2">
        <v>1</v>
      </c>
      <c r="C14" s="3" t="s">
        <v>850</v>
      </c>
      <c r="D14" s="3" t="s">
        <v>755</v>
      </c>
      <c r="E14" s="3" t="s">
        <v>89</v>
      </c>
      <c r="F14" s="4">
        <v>40754</v>
      </c>
      <c r="G14" s="2">
        <v>10.33</v>
      </c>
      <c r="H14" s="2">
        <v>5.82</v>
      </c>
      <c r="I14" s="2">
        <v>0</v>
      </c>
      <c r="J14" s="2">
        <f t="shared" si="1"/>
        <v>16.15</v>
      </c>
      <c r="K14" s="2">
        <v>0</v>
      </c>
      <c r="L14" s="2">
        <v>0</v>
      </c>
      <c r="M14" s="2">
        <v>1</v>
      </c>
      <c r="N14" s="2">
        <f t="shared" si="2"/>
        <v>16.15</v>
      </c>
    </row>
    <row r="15" spans="1:14" ht="12.75" customHeight="1">
      <c r="A15" s="3" t="s">
        <v>836</v>
      </c>
      <c r="B15" s="2">
        <v>40</v>
      </c>
      <c r="C15" s="3" t="s">
        <v>851</v>
      </c>
      <c r="D15" s="3" t="s">
        <v>821</v>
      </c>
      <c r="E15" s="3" t="s">
        <v>152</v>
      </c>
      <c r="F15" s="4">
        <v>40856</v>
      </c>
      <c r="G15" s="2">
        <v>2032.91</v>
      </c>
      <c r="H15" s="2">
        <v>1370.12</v>
      </c>
      <c r="I15" s="2">
        <v>0</v>
      </c>
      <c r="J15" s="2">
        <f t="shared" si="1"/>
        <v>3403.0299999999997</v>
      </c>
      <c r="K15" s="2">
        <v>0</v>
      </c>
      <c r="L15" s="2">
        <v>0</v>
      </c>
      <c r="M15" s="2">
        <v>1</v>
      </c>
      <c r="N15" s="2">
        <f t="shared" si="2"/>
        <v>3403.0299999999997</v>
      </c>
    </row>
    <row r="16" spans="1:14" ht="12.75" customHeight="1">
      <c r="A16" s="3" t="s">
        <v>836</v>
      </c>
      <c r="B16" s="2">
        <v>1</v>
      </c>
      <c r="C16" s="3" t="s">
        <v>850</v>
      </c>
      <c r="D16" s="3" t="s">
        <v>830</v>
      </c>
      <c r="E16" s="3" t="s">
        <v>831</v>
      </c>
      <c r="F16" s="4">
        <v>40883</v>
      </c>
      <c r="G16" s="2">
        <v>18.23</v>
      </c>
      <c r="H16" s="2">
        <v>11.66</v>
      </c>
      <c r="I16" s="2">
        <v>0</v>
      </c>
      <c r="J16" s="2">
        <f t="shared" si="1"/>
        <v>29.89</v>
      </c>
      <c r="K16" s="2">
        <v>0</v>
      </c>
      <c r="L16" s="2">
        <v>0</v>
      </c>
      <c r="M16" s="2">
        <v>1</v>
      </c>
      <c r="N16" s="2">
        <f t="shared" si="2"/>
        <v>29.89</v>
      </c>
    </row>
    <row r="17" spans="1:14" ht="12.75" customHeight="1">
      <c r="A17" s="3" t="s">
        <v>852</v>
      </c>
      <c r="B17" s="2">
        <v>1</v>
      </c>
      <c r="C17" s="3" t="s">
        <v>853</v>
      </c>
      <c r="D17" s="3" t="s">
        <v>830</v>
      </c>
      <c r="E17" s="3" t="s">
        <v>831</v>
      </c>
      <c r="F17" s="4">
        <v>40883</v>
      </c>
      <c r="G17" s="2">
        <v>7.39</v>
      </c>
      <c r="H17" s="2">
        <v>4.54</v>
      </c>
      <c r="I17" s="2">
        <v>0</v>
      </c>
      <c r="J17" s="2">
        <f t="shared" si="1"/>
        <v>11.93</v>
      </c>
      <c r="K17" s="2">
        <v>0</v>
      </c>
      <c r="L17" s="2">
        <v>0</v>
      </c>
      <c r="M17" s="2">
        <v>1</v>
      </c>
      <c r="N17" s="2">
        <f t="shared" si="2"/>
        <v>11.93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835</v>
      </c>
    </row>
    <row r="5" ht="12.75" customHeight="1">
      <c r="A5" s="7" t="s">
        <v>834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854</v>
      </c>
    </row>
    <row r="5" ht="12.75" customHeight="1">
      <c r="A5" s="7" t="s">
        <v>130</v>
      </c>
    </row>
    <row r="6" spans="1:13" ht="12.75" customHeight="1">
      <c r="A6" s="6" t="s">
        <v>65</v>
      </c>
      <c r="B6">
        <f>SUM(B9:B13)</f>
        <v>0</v>
      </c>
      <c r="G6">
        <f aca="true" t="shared" si="0" ref="G6:L6">SUM(G9:G13)</f>
        <v>626519.27</v>
      </c>
      <c r="H6">
        <f t="shared" si="0"/>
        <v>110185.35</v>
      </c>
      <c r="I6">
        <f t="shared" si="0"/>
        <v>0</v>
      </c>
      <c r="J6">
        <f t="shared" si="0"/>
        <v>736704.6200000001</v>
      </c>
      <c r="K6">
        <f t="shared" si="0"/>
        <v>0</v>
      </c>
      <c r="L6">
        <f t="shared" si="0"/>
        <v>0</v>
      </c>
      <c r="M6">
        <f>IF(J6=0,1,SUM(N9:N13)/J6)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855</v>
      </c>
      <c r="B9" s="2">
        <v>0</v>
      </c>
      <c r="C9" s="3" t="s">
        <v>856</v>
      </c>
      <c r="D9" s="3" t="s">
        <v>857</v>
      </c>
      <c r="E9" s="3" t="s">
        <v>180</v>
      </c>
      <c r="F9" s="4">
        <v>40908</v>
      </c>
      <c r="G9" s="2">
        <v>73651.05</v>
      </c>
      <c r="H9" s="2">
        <v>4709.36</v>
      </c>
      <c r="I9" s="2">
        <v>0</v>
      </c>
      <c r="J9" s="2">
        <f>SUM(G9:I9)</f>
        <v>78360.41</v>
      </c>
      <c r="K9" s="2">
        <v>0</v>
      </c>
      <c r="L9" s="2">
        <v>0</v>
      </c>
      <c r="M9" s="2">
        <v>1</v>
      </c>
      <c r="N9" s="2">
        <f>M9*J9</f>
        <v>78360.41</v>
      </c>
    </row>
    <row r="10" spans="1:14" ht="12.75" customHeight="1">
      <c r="A10" s="3" t="s">
        <v>855</v>
      </c>
      <c r="B10" s="2">
        <v>0</v>
      </c>
      <c r="C10" s="3" t="s">
        <v>858</v>
      </c>
      <c r="D10" s="3" t="s">
        <v>859</v>
      </c>
      <c r="E10" s="3" t="s">
        <v>180</v>
      </c>
      <c r="F10" s="4">
        <v>40908</v>
      </c>
      <c r="G10" s="2">
        <v>496089.57</v>
      </c>
      <c r="H10" s="2">
        <v>101845.47</v>
      </c>
      <c r="I10" s="2">
        <v>0</v>
      </c>
      <c r="J10" s="2">
        <f>SUM(G10:I10)</f>
        <v>597935.04</v>
      </c>
      <c r="K10" s="2">
        <v>0</v>
      </c>
      <c r="L10" s="2">
        <v>0</v>
      </c>
      <c r="M10" s="2">
        <v>1</v>
      </c>
      <c r="N10" s="2">
        <f>M10*J10</f>
        <v>597935.04</v>
      </c>
    </row>
    <row r="11" spans="1:14" ht="12.75" customHeight="1">
      <c r="A11" s="3" t="s">
        <v>855</v>
      </c>
      <c r="B11" s="2">
        <v>0</v>
      </c>
      <c r="C11" s="3" t="s">
        <v>860</v>
      </c>
      <c r="D11" s="3" t="s">
        <v>861</v>
      </c>
      <c r="E11" s="3" t="s">
        <v>180</v>
      </c>
      <c r="F11" s="4">
        <v>40908</v>
      </c>
      <c r="G11" s="2">
        <v>35524.53</v>
      </c>
      <c r="H11" s="2">
        <v>2271.49</v>
      </c>
      <c r="I11" s="2">
        <v>0</v>
      </c>
      <c r="J11" s="2">
        <f>SUM(G11:I11)</f>
        <v>37796.02</v>
      </c>
      <c r="K11" s="2">
        <v>0</v>
      </c>
      <c r="L11" s="2">
        <v>0</v>
      </c>
      <c r="M11" s="2">
        <v>1</v>
      </c>
      <c r="N11" s="2">
        <f>M11*J11</f>
        <v>37796.02</v>
      </c>
    </row>
    <row r="12" spans="1:14" ht="12.75" customHeight="1">
      <c r="A12" s="3" t="s">
        <v>855</v>
      </c>
      <c r="B12" s="2">
        <v>0</v>
      </c>
      <c r="C12" s="3" t="s">
        <v>860</v>
      </c>
      <c r="D12" s="3" t="s">
        <v>862</v>
      </c>
      <c r="E12" s="3" t="s">
        <v>180</v>
      </c>
      <c r="F12" s="4">
        <v>40908</v>
      </c>
      <c r="G12" s="2">
        <v>15096.27</v>
      </c>
      <c r="H12" s="2">
        <v>965.29</v>
      </c>
      <c r="I12" s="2">
        <v>0</v>
      </c>
      <c r="J12" s="2">
        <f>SUM(G12:I12)</f>
        <v>16061.560000000001</v>
      </c>
      <c r="K12" s="2">
        <v>0</v>
      </c>
      <c r="L12" s="2">
        <v>0</v>
      </c>
      <c r="M12" s="2">
        <v>1</v>
      </c>
      <c r="N12" s="2">
        <f>M12*J12</f>
        <v>16061.560000000001</v>
      </c>
    </row>
    <row r="13" spans="1:14" ht="12.75" customHeight="1">
      <c r="A13" s="3" t="s">
        <v>855</v>
      </c>
      <c r="B13" s="2">
        <v>0</v>
      </c>
      <c r="C13" s="3" t="s">
        <v>863</v>
      </c>
      <c r="D13" s="3" t="s">
        <v>864</v>
      </c>
      <c r="E13" s="3" t="s">
        <v>180</v>
      </c>
      <c r="F13" s="4">
        <v>40908</v>
      </c>
      <c r="G13" s="2">
        <v>6157.85</v>
      </c>
      <c r="H13" s="2">
        <v>393.74</v>
      </c>
      <c r="I13" s="2">
        <v>0</v>
      </c>
      <c r="J13" s="2">
        <f>SUM(G13:I13)</f>
        <v>6551.59</v>
      </c>
      <c r="K13" s="2">
        <v>0</v>
      </c>
      <c r="L13" s="2">
        <v>0</v>
      </c>
      <c r="M13" s="2">
        <v>1</v>
      </c>
      <c r="N13" s="2">
        <f>M13*J13</f>
        <v>6551.59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854</v>
      </c>
    </row>
    <row r="5" ht="12.75" customHeight="1">
      <c r="A5" s="7" t="s">
        <v>644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854</v>
      </c>
    </row>
    <row r="5" ht="12.75" customHeight="1">
      <c r="A5" s="7" t="s">
        <v>834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865</v>
      </c>
    </row>
    <row r="5" ht="12.75" customHeight="1">
      <c r="A5" s="7"/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75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128</v>
      </c>
    </row>
    <row r="4" spans="1:3" ht="12.75" customHeight="1">
      <c r="A4" s="6" t="s">
        <v>63</v>
      </c>
      <c r="C4" s="3" t="s">
        <v>866</v>
      </c>
    </row>
    <row r="5" ht="12.75" customHeight="1">
      <c r="A5" s="7" t="s">
        <v>130</v>
      </c>
    </row>
    <row r="6" spans="1:13" ht="12.75" customHeight="1">
      <c r="A6" s="6" t="s">
        <v>65</v>
      </c>
      <c r="B6">
        <f>SUM(B9:B275)</f>
        <v>343</v>
      </c>
      <c r="G6">
        <f aca="true" t="shared" si="0" ref="G6:L6">SUM(G9:G275)</f>
        <v>665517.5499999999</v>
      </c>
      <c r="H6">
        <f t="shared" si="0"/>
        <v>259016.81000000017</v>
      </c>
      <c r="I6">
        <f t="shared" si="0"/>
        <v>0</v>
      </c>
      <c r="J6">
        <f t="shared" si="0"/>
        <v>924534.3600000002</v>
      </c>
      <c r="K6">
        <f t="shared" si="0"/>
        <v>0</v>
      </c>
      <c r="L6">
        <f t="shared" si="0"/>
        <v>0</v>
      </c>
      <c r="M6">
        <f>IF(J6=0,1,SUM(N9:N275)/J6)</f>
        <v>1</v>
      </c>
    </row>
    <row r="7" spans="1:2" ht="12.75" customHeight="1">
      <c r="A7" s="6" t="s">
        <v>66</v>
      </c>
      <c r="B7">
        <f>IF(B6=0,0,J6/B6)</f>
        <v>2695.4354518950445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867</v>
      </c>
      <c r="B9" s="2">
        <v>1</v>
      </c>
      <c r="C9" s="3" t="s">
        <v>868</v>
      </c>
      <c r="D9" s="3" t="s">
        <v>869</v>
      </c>
      <c r="E9" s="3" t="s">
        <v>870</v>
      </c>
      <c r="F9" s="4">
        <v>40767</v>
      </c>
      <c r="G9" s="2">
        <v>2307.3</v>
      </c>
      <c r="H9" s="2">
        <v>1414.73</v>
      </c>
      <c r="I9" s="2">
        <v>0</v>
      </c>
      <c r="J9" s="2">
        <f aca="true" t="shared" si="1" ref="J9:J72">SUM(G9:I9)</f>
        <v>3722.03</v>
      </c>
      <c r="K9" s="2">
        <v>0</v>
      </c>
      <c r="L9" s="2">
        <v>0</v>
      </c>
      <c r="M9" s="2">
        <v>1</v>
      </c>
      <c r="N9" s="2">
        <f aca="true" t="shared" si="2" ref="N9:N72">M9*J9</f>
        <v>3722.03</v>
      </c>
    </row>
    <row r="10" spans="1:14" ht="12.75" customHeight="1">
      <c r="A10" s="3" t="s">
        <v>867</v>
      </c>
      <c r="B10" s="2">
        <v>2</v>
      </c>
      <c r="C10" s="3" t="s">
        <v>871</v>
      </c>
      <c r="D10" s="3" t="s">
        <v>872</v>
      </c>
      <c r="E10" s="3" t="s">
        <v>180</v>
      </c>
      <c r="F10" s="4">
        <v>40582</v>
      </c>
      <c r="G10" s="2">
        <v>2541.05</v>
      </c>
      <c r="H10" s="2">
        <v>1625.74</v>
      </c>
      <c r="I10" s="2">
        <v>0</v>
      </c>
      <c r="J10" s="2">
        <f t="shared" si="1"/>
        <v>4166.79</v>
      </c>
      <c r="K10" s="2">
        <v>0</v>
      </c>
      <c r="L10" s="2">
        <v>0</v>
      </c>
      <c r="M10" s="2">
        <v>1</v>
      </c>
      <c r="N10" s="2">
        <f t="shared" si="2"/>
        <v>4166.79</v>
      </c>
    </row>
    <row r="11" spans="1:14" ht="12.75" customHeight="1">
      <c r="A11" s="3" t="s">
        <v>867</v>
      </c>
      <c r="B11" s="2">
        <v>1</v>
      </c>
      <c r="C11" s="3" t="s">
        <v>873</v>
      </c>
      <c r="D11" s="3" t="s">
        <v>140</v>
      </c>
      <c r="E11" s="3" t="s">
        <v>141</v>
      </c>
      <c r="F11" s="4">
        <v>40599</v>
      </c>
      <c r="G11" s="2">
        <v>2463.14</v>
      </c>
      <c r="H11" s="2">
        <v>182.61</v>
      </c>
      <c r="I11" s="2">
        <v>0</v>
      </c>
      <c r="J11" s="2">
        <f t="shared" si="1"/>
        <v>2645.75</v>
      </c>
      <c r="K11" s="2">
        <v>0</v>
      </c>
      <c r="L11" s="2">
        <v>0</v>
      </c>
      <c r="M11" s="2">
        <v>1</v>
      </c>
      <c r="N11" s="2">
        <f t="shared" si="2"/>
        <v>2645.75</v>
      </c>
    </row>
    <row r="12" spans="1:14" ht="12.75" customHeight="1">
      <c r="A12" s="3" t="s">
        <v>867</v>
      </c>
      <c r="B12" s="2">
        <v>2</v>
      </c>
      <c r="C12" s="3" t="s">
        <v>871</v>
      </c>
      <c r="D12" s="3" t="s">
        <v>874</v>
      </c>
      <c r="E12" s="3" t="s">
        <v>875</v>
      </c>
      <c r="F12" s="4">
        <v>40596</v>
      </c>
      <c r="G12" s="2">
        <v>2455.32</v>
      </c>
      <c r="H12" s="2">
        <v>1637.53</v>
      </c>
      <c r="I12" s="2">
        <v>0</v>
      </c>
      <c r="J12" s="2">
        <f t="shared" si="1"/>
        <v>4092.8500000000004</v>
      </c>
      <c r="K12" s="2">
        <v>0</v>
      </c>
      <c r="L12" s="2">
        <v>0</v>
      </c>
      <c r="M12" s="2">
        <v>1</v>
      </c>
      <c r="N12" s="2">
        <f t="shared" si="2"/>
        <v>4092.8500000000004</v>
      </c>
    </row>
    <row r="13" spans="1:14" ht="12.75" customHeight="1">
      <c r="A13" s="3" t="s">
        <v>867</v>
      </c>
      <c r="B13" s="2">
        <v>1</v>
      </c>
      <c r="C13" s="3" t="s">
        <v>876</v>
      </c>
      <c r="D13" s="3" t="s">
        <v>877</v>
      </c>
      <c r="E13" s="3" t="s">
        <v>180</v>
      </c>
      <c r="F13" s="4">
        <v>40653</v>
      </c>
      <c r="G13" s="2">
        <v>3294.89</v>
      </c>
      <c r="H13" s="2">
        <v>2101.34</v>
      </c>
      <c r="I13" s="2">
        <v>0</v>
      </c>
      <c r="J13" s="2">
        <f t="shared" si="1"/>
        <v>5396.23</v>
      </c>
      <c r="K13" s="2">
        <v>0</v>
      </c>
      <c r="L13" s="2">
        <v>0</v>
      </c>
      <c r="M13" s="2">
        <v>1</v>
      </c>
      <c r="N13" s="2">
        <f t="shared" si="2"/>
        <v>5396.23</v>
      </c>
    </row>
    <row r="14" spans="1:14" ht="12.75" customHeight="1">
      <c r="A14" s="3" t="s">
        <v>867</v>
      </c>
      <c r="B14" s="2">
        <v>2</v>
      </c>
      <c r="C14" s="3" t="s">
        <v>878</v>
      </c>
      <c r="D14" s="3" t="s">
        <v>151</v>
      </c>
      <c r="E14" s="3" t="s">
        <v>152</v>
      </c>
      <c r="F14" s="4">
        <v>40908</v>
      </c>
      <c r="G14" s="2">
        <v>2307.01</v>
      </c>
      <c r="H14" s="2">
        <v>242.69</v>
      </c>
      <c r="I14" s="2">
        <v>0</v>
      </c>
      <c r="J14" s="2">
        <f t="shared" si="1"/>
        <v>2549.7000000000003</v>
      </c>
      <c r="K14" s="2">
        <v>0</v>
      </c>
      <c r="L14" s="2">
        <v>0</v>
      </c>
      <c r="M14" s="2">
        <v>1</v>
      </c>
      <c r="N14" s="2">
        <f t="shared" si="2"/>
        <v>2549.7000000000003</v>
      </c>
    </row>
    <row r="15" spans="1:14" ht="12.75" customHeight="1">
      <c r="A15" s="3" t="s">
        <v>867</v>
      </c>
      <c r="B15" s="2">
        <v>1</v>
      </c>
      <c r="C15" s="3" t="s">
        <v>873</v>
      </c>
      <c r="D15" s="3" t="s">
        <v>151</v>
      </c>
      <c r="E15" s="3" t="s">
        <v>152</v>
      </c>
      <c r="F15" s="4">
        <v>40908</v>
      </c>
      <c r="G15" s="2">
        <v>2160.28</v>
      </c>
      <c r="H15" s="2">
        <v>338.55</v>
      </c>
      <c r="I15" s="2">
        <v>0</v>
      </c>
      <c r="J15" s="2">
        <f t="shared" si="1"/>
        <v>2498.8300000000004</v>
      </c>
      <c r="K15" s="2">
        <v>0</v>
      </c>
      <c r="L15" s="2">
        <v>0</v>
      </c>
      <c r="M15" s="2">
        <v>1</v>
      </c>
      <c r="N15" s="2">
        <f t="shared" si="2"/>
        <v>2498.8300000000004</v>
      </c>
    </row>
    <row r="16" spans="1:14" ht="12.75" customHeight="1">
      <c r="A16" s="3" t="s">
        <v>867</v>
      </c>
      <c r="B16" s="2">
        <v>1</v>
      </c>
      <c r="C16" s="3" t="s">
        <v>873</v>
      </c>
      <c r="D16" s="3" t="s">
        <v>879</v>
      </c>
      <c r="E16" s="3" t="s">
        <v>880</v>
      </c>
      <c r="F16" s="4">
        <v>40738</v>
      </c>
      <c r="G16" s="2">
        <v>1402.86</v>
      </c>
      <c r="H16" s="2">
        <v>897.56</v>
      </c>
      <c r="I16" s="2">
        <v>0</v>
      </c>
      <c r="J16" s="2">
        <f t="shared" si="1"/>
        <v>2300.42</v>
      </c>
      <c r="K16" s="2">
        <v>0</v>
      </c>
      <c r="L16" s="2">
        <v>0</v>
      </c>
      <c r="M16" s="2">
        <v>1</v>
      </c>
      <c r="N16" s="2">
        <f t="shared" si="2"/>
        <v>2300.42</v>
      </c>
    </row>
    <row r="17" spans="1:14" ht="12.75" customHeight="1">
      <c r="A17" s="3" t="s">
        <v>867</v>
      </c>
      <c r="B17" s="2">
        <v>1</v>
      </c>
      <c r="C17" s="3" t="s">
        <v>873</v>
      </c>
      <c r="D17" s="3" t="s">
        <v>154</v>
      </c>
      <c r="E17" s="3" t="s">
        <v>155</v>
      </c>
      <c r="F17" s="4">
        <v>40715</v>
      </c>
      <c r="G17" s="2">
        <v>2168</v>
      </c>
      <c r="H17" s="2">
        <v>173.08</v>
      </c>
      <c r="I17" s="2">
        <v>0</v>
      </c>
      <c r="J17" s="2">
        <f t="shared" si="1"/>
        <v>2341.08</v>
      </c>
      <c r="K17" s="2">
        <v>0</v>
      </c>
      <c r="L17" s="2">
        <v>0</v>
      </c>
      <c r="M17" s="2">
        <v>1</v>
      </c>
      <c r="N17" s="2">
        <f t="shared" si="2"/>
        <v>2341.08</v>
      </c>
    </row>
    <row r="18" spans="1:14" ht="12.75" customHeight="1">
      <c r="A18" s="3" t="s">
        <v>867</v>
      </c>
      <c r="B18" s="2">
        <v>1</v>
      </c>
      <c r="C18" s="3" t="s">
        <v>881</v>
      </c>
      <c r="D18" s="3" t="s">
        <v>882</v>
      </c>
      <c r="E18" s="3" t="s">
        <v>883</v>
      </c>
      <c r="F18" s="4">
        <v>40688</v>
      </c>
      <c r="G18" s="2">
        <v>1253.82</v>
      </c>
      <c r="H18" s="2">
        <v>946.23</v>
      </c>
      <c r="I18" s="2">
        <v>0</v>
      </c>
      <c r="J18" s="2">
        <f t="shared" si="1"/>
        <v>2200.05</v>
      </c>
      <c r="K18" s="2">
        <v>0</v>
      </c>
      <c r="L18" s="2">
        <v>0</v>
      </c>
      <c r="M18" s="2">
        <v>1</v>
      </c>
      <c r="N18" s="2">
        <f t="shared" si="2"/>
        <v>2200.05</v>
      </c>
    </row>
    <row r="19" spans="1:14" ht="12.75" customHeight="1">
      <c r="A19" s="3" t="s">
        <v>867</v>
      </c>
      <c r="B19" s="2">
        <v>1</v>
      </c>
      <c r="C19" s="3" t="s">
        <v>868</v>
      </c>
      <c r="D19" s="3" t="s">
        <v>884</v>
      </c>
      <c r="E19" s="3" t="s">
        <v>885</v>
      </c>
      <c r="F19" s="4">
        <v>40595</v>
      </c>
      <c r="G19" s="2">
        <v>2353.57</v>
      </c>
      <c r="H19" s="2">
        <v>1383.06</v>
      </c>
      <c r="I19" s="2">
        <v>0</v>
      </c>
      <c r="J19" s="2">
        <f t="shared" si="1"/>
        <v>3736.63</v>
      </c>
      <c r="K19" s="2">
        <v>0</v>
      </c>
      <c r="L19" s="2">
        <v>0</v>
      </c>
      <c r="M19" s="2">
        <v>1</v>
      </c>
      <c r="N19" s="2">
        <f t="shared" si="2"/>
        <v>3736.63</v>
      </c>
    </row>
    <row r="20" spans="1:14" ht="12.75" customHeight="1">
      <c r="A20" s="3" t="s">
        <v>867</v>
      </c>
      <c r="B20" s="2">
        <v>1</v>
      </c>
      <c r="C20" s="3" t="s">
        <v>886</v>
      </c>
      <c r="D20" s="3" t="s">
        <v>652</v>
      </c>
      <c r="E20" s="3" t="s">
        <v>180</v>
      </c>
      <c r="F20" s="4">
        <v>40810</v>
      </c>
      <c r="G20" s="2">
        <v>2852.25</v>
      </c>
      <c r="H20" s="2">
        <v>1818.08</v>
      </c>
      <c r="I20" s="2">
        <v>0</v>
      </c>
      <c r="J20" s="2">
        <f t="shared" si="1"/>
        <v>4670.33</v>
      </c>
      <c r="K20" s="2">
        <v>0</v>
      </c>
      <c r="L20" s="2">
        <v>0</v>
      </c>
      <c r="M20" s="2">
        <v>1</v>
      </c>
      <c r="N20" s="2">
        <f t="shared" si="2"/>
        <v>4670.33</v>
      </c>
    </row>
    <row r="21" spans="1:14" ht="12.75" customHeight="1">
      <c r="A21" s="3" t="s">
        <v>867</v>
      </c>
      <c r="B21" s="2">
        <v>1</v>
      </c>
      <c r="C21" s="3" t="s">
        <v>881</v>
      </c>
      <c r="D21" s="3" t="s">
        <v>162</v>
      </c>
      <c r="E21" s="3" t="s">
        <v>163</v>
      </c>
      <c r="F21" s="4">
        <v>40766</v>
      </c>
      <c r="G21" s="2">
        <v>1151.94</v>
      </c>
      <c r="H21" s="2">
        <v>168.49</v>
      </c>
      <c r="I21" s="2">
        <v>0</v>
      </c>
      <c r="J21" s="2">
        <f t="shared" si="1"/>
        <v>1320.43</v>
      </c>
      <c r="K21" s="2">
        <v>0</v>
      </c>
      <c r="L21" s="2">
        <v>0</v>
      </c>
      <c r="M21" s="2">
        <v>1</v>
      </c>
      <c r="N21" s="2">
        <f t="shared" si="2"/>
        <v>1320.43</v>
      </c>
    </row>
    <row r="22" spans="1:14" ht="12.75" customHeight="1">
      <c r="A22" s="3" t="s">
        <v>867</v>
      </c>
      <c r="B22" s="2">
        <v>1</v>
      </c>
      <c r="C22" s="3" t="s">
        <v>881</v>
      </c>
      <c r="D22" s="3" t="s">
        <v>887</v>
      </c>
      <c r="E22" s="3" t="s">
        <v>888</v>
      </c>
      <c r="F22" s="4">
        <v>40642</v>
      </c>
      <c r="G22" s="2">
        <v>1364.71</v>
      </c>
      <c r="H22" s="2">
        <v>836.75</v>
      </c>
      <c r="I22" s="2">
        <v>0</v>
      </c>
      <c r="J22" s="2">
        <f t="shared" si="1"/>
        <v>2201.46</v>
      </c>
      <c r="K22" s="2">
        <v>0</v>
      </c>
      <c r="L22" s="2">
        <v>0</v>
      </c>
      <c r="M22" s="2">
        <v>1</v>
      </c>
      <c r="N22" s="2">
        <f t="shared" si="2"/>
        <v>2201.46</v>
      </c>
    </row>
    <row r="23" spans="1:14" ht="12.75" customHeight="1">
      <c r="A23" s="3" t="s">
        <v>867</v>
      </c>
      <c r="B23" s="2">
        <v>1</v>
      </c>
      <c r="C23" s="3" t="s">
        <v>881</v>
      </c>
      <c r="D23" s="3" t="s">
        <v>889</v>
      </c>
      <c r="E23" s="3" t="s">
        <v>346</v>
      </c>
      <c r="F23" s="4">
        <v>40897</v>
      </c>
      <c r="G23" s="2">
        <v>1332.3</v>
      </c>
      <c r="H23" s="2">
        <v>196.89</v>
      </c>
      <c r="I23" s="2">
        <v>0</v>
      </c>
      <c r="J23" s="2">
        <f t="shared" si="1"/>
        <v>1529.19</v>
      </c>
      <c r="K23" s="2">
        <v>0</v>
      </c>
      <c r="L23" s="2">
        <v>0</v>
      </c>
      <c r="M23" s="2">
        <v>1</v>
      </c>
      <c r="N23" s="2">
        <f t="shared" si="2"/>
        <v>1529.19</v>
      </c>
    </row>
    <row r="24" spans="1:14" ht="12.75" customHeight="1">
      <c r="A24" s="3" t="s">
        <v>867</v>
      </c>
      <c r="B24" s="2">
        <v>1</v>
      </c>
      <c r="C24" s="3" t="s">
        <v>876</v>
      </c>
      <c r="D24" s="3" t="s">
        <v>171</v>
      </c>
      <c r="E24" s="3" t="s">
        <v>172</v>
      </c>
      <c r="F24" s="4">
        <v>40642</v>
      </c>
      <c r="G24" s="2">
        <v>3663.4</v>
      </c>
      <c r="H24" s="2">
        <v>2071.59</v>
      </c>
      <c r="I24" s="2">
        <v>0</v>
      </c>
      <c r="J24" s="2">
        <f t="shared" si="1"/>
        <v>5734.99</v>
      </c>
      <c r="K24" s="2">
        <v>0</v>
      </c>
      <c r="L24" s="2">
        <v>0</v>
      </c>
      <c r="M24" s="2">
        <v>1</v>
      </c>
      <c r="N24" s="2">
        <f t="shared" si="2"/>
        <v>5734.99</v>
      </c>
    </row>
    <row r="25" spans="1:14" ht="12.75" customHeight="1">
      <c r="A25" s="3" t="s">
        <v>867</v>
      </c>
      <c r="B25" s="2">
        <v>1</v>
      </c>
      <c r="C25" s="3" t="s">
        <v>868</v>
      </c>
      <c r="D25" s="3" t="s">
        <v>890</v>
      </c>
      <c r="E25" s="3" t="s">
        <v>891</v>
      </c>
      <c r="F25" s="4">
        <v>40791</v>
      </c>
      <c r="G25" s="2">
        <v>2232.86</v>
      </c>
      <c r="H25" s="2">
        <v>1489.17</v>
      </c>
      <c r="I25" s="2">
        <v>0</v>
      </c>
      <c r="J25" s="2">
        <f t="shared" si="1"/>
        <v>3722.03</v>
      </c>
      <c r="K25" s="2">
        <v>0</v>
      </c>
      <c r="L25" s="2">
        <v>0</v>
      </c>
      <c r="M25" s="2">
        <v>1</v>
      </c>
      <c r="N25" s="2">
        <f t="shared" si="2"/>
        <v>3722.03</v>
      </c>
    </row>
    <row r="26" spans="1:14" ht="12.75" customHeight="1">
      <c r="A26" s="3" t="s">
        <v>892</v>
      </c>
      <c r="B26" s="2">
        <v>2</v>
      </c>
      <c r="C26" s="3" t="s">
        <v>893</v>
      </c>
      <c r="D26" s="3" t="s">
        <v>894</v>
      </c>
      <c r="E26" s="3" t="s">
        <v>313</v>
      </c>
      <c r="F26" s="4">
        <v>40659</v>
      </c>
      <c r="G26" s="2">
        <v>5262.47</v>
      </c>
      <c r="H26" s="2">
        <v>2955.63</v>
      </c>
      <c r="I26" s="2">
        <v>0</v>
      </c>
      <c r="J26" s="2">
        <f t="shared" si="1"/>
        <v>8218.1</v>
      </c>
      <c r="K26" s="2">
        <v>0</v>
      </c>
      <c r="L26" s="2">
        <v>0</v>
      </c>
      <c r="M26" s="2">
        <v>1</v>
      </c>
      <c r="N26" s="2">
        <f t="shared" si="2"/>
        <v>8218.1</v>
      </c>
    </row>
    <row r="27" spans="1:14" ht="12.75" customHeight="1">
      <c r="A27" s="3" t="s">
        <v>895</v>
      </c>
      <c r="B27" s="2">
        <v>0</v>
      </c>
      <c r="C27" s="3" t="s">
        <v>896</v>
      </c>
      <c r="D27" s="3" t="s">
        <v>897</v>
      </c>
      <c r="E27" s="3" t="s">
        <v>270</v>
      </c>
      <c r="F27" s="4">
        <v>40821</v>
      </c>
      <c r="G27" s="2">
        <v>139.91</v>
      </c>
      <c r="H27" s="2">
        <v>304.4</v>
      </c>
      <c r="I27" s="2">
        <v>0</v>
      </c>
      <c r="J27" s="2">
        <f t="shared" si="1"/>
        <v>444.30999999999995</v>
      </c>
      <c r="K27" s="2">
        <v>0</v>
      </c>
      <c r="L27" s="2">
        <v>0</v>
      </c>
      <c r="M27" s="2">
        <v>1</v>
      </c>
      <c r="N27" s="2">
        <f t="shared" si="2"/>
        <v>444.30999999999995</v>
      </c>
    </row>
    <row r="28" spans="1:14" ht="12.75" customHeight="1">
      <c r="A28" s="3" t="s">
        <v>867</v>
      </c>
      <c r="B28" s="2">
        <v>1</v>
      </c>
      <c r="C28" s="3" t="s">
        <v>898</v>
      </c>
      <c r="D28" s="3" t="s">
        <v>899</v>
      </c>
      <c r="E28" s="3" t="s">
        <v>431</v>
      </c>
      <c r="F28" s="4">
        <v>40751</v>
      </c>
      <c r="G28" s="2">
        <v>3563.14</v>
      </c>
      <c r="H28" s="2">
        <v>2687.72</v>
      </c>
      <c r="I28" s="2">
        <v>0</v>
      </c>
      <c r="J28" s="2">
        <f t="shared" si="1"/>
        <v>6250.86</v>
      </c>
      <c r="K28" s="2">
        <v>0</v>
      </c>
      <c r="L28" s="2">
        <v>0</v>
      </c>
      <c r="M28" s="2">
        <v>1</v>
      </c>
      <c r="N28" s="2">
        <f t="shared" si="2"/>
        <v>6250.86</v>
      </c>
    </row>
    <row r="29" spans="1:14" ht="12.75" customHeight="1">
      <c r="A29" s="3" t="s">
        <v>867</v>
      </c>
      <c r="B29" s="2">
        <v>1</v>
      </c>
      <c r="C29" s="3" t="s">
        <v>868</v>
      </c>
      <c r="D29" s="3" t="s">
        <v>900</v>
      </c>
      <c r="E29" s="3" t="s">
        <v>141</v>
      </c>
      <c r="F29" s="4">
        <v>40767</v>
      </c>
      <c r="G29" s="2">
        <v>2307.3</v>
      </c>
      <c r="H29" s="2">
        <v>1414.73</v>
      </c>
      <c r="I29" s="2">
        <v>0</v>
      </c>
      <c r="J29" s="2">
        <f t="shared" si="1"/>
        <v>3722.03</v>
      </c>
      <c r="K29" s="2">
        <v>0</v>
      </c>
      <c r="L29" s="2">
        <v>0</v>
      </c>
      <c r="M29" s="2">
        <v>1</v>
      </c>
      <c r="N29" s="2">
        <f t="shared" si="2"/>
        <v>3722.03</v>
      </c>
    </row>
    <row r="30" spans="1:14" ht="12.75" customHeight="1">
      <c r="A30" s="3" t="s">
        <v>867</v>
      </c>
      <c r="B30" s="2">
        <v>1</v>
      </c>
      <c r="C30" s="3" t="s">
        <v>868</v>
      </c>
      <c r="D30" s="3" t="s">
        <v>901</v>
      </c>
      <c r="E30" s="3" t="s">
        <v>902</v>
      </c>
      <c r="F30" s="4">
        <v>40687</v>
      </c>
      <c r="G30" s="2">
        <v>2495</v>
      </c>
      <c r="H30" s="2">
        <v>1466.73</v>
      </c>
      <c r="I30" s="2">
        <v>0</v>
      </c>
      <c r="J30" s="2">
        <f t="shared" si="1"/>
        <v>3961.73</v>
      </c>
      <c r="K30" s="2">
        <v>0</v>
      </c>
      <c r="L30" s="2">
        <v>0</v>
      </c>
      <c r="M30" s="2">
        <v>1</v>
      </c>
      <c r="N30" s="2">
        <f t="shared" si="2"/>
        <v>3961.73</v>
      </c>
    </row>
    <row r="31" spans="1:14" ht="12.75" customHeight="1">
      <c r="A31" s="3" t="s">
        <v>867</v>
      </c>
      <c r="B31" s="2">
        <v>2</v>
      </c>
      <c r="C31" s="3" t="s">
        <v>871</v>
      </c>
      <c r="D31" s="3" t="s">
        <v>903</v>
      </c>
      <c r="E31" s="3" t="s">
        <v>904</v>
      </c>
      <c r="F31" s="4">
        <v>40660</v>
      </c>
      <c r="G31" s="2">
        <v>2496.25</v>
      </c>
      <c r="H31" s="2">
        <v>1596.6</v>
      </c>
      <c r="I31" s="2">
        <v>0</v>
      </c>
      <c r="J31" s="2">
        <f t="shared" si="1"/>
        <v>4092.85</v>
      </c>
      <c r="K31" s="2">
        <v>0</v>
      </c>
      <c r="L31" s="2">
        <v>0</v>
      </c>
      <c r="M31" s="2">
        <v>1</v>
      </c>
      <c r="N31" s="2">
        <f t="shared" si="2"/>
        <v>4092.85</v>
      </c>
    </row>
    <row r="32" spans="1:14" ht="12.75" customHeight="1">
      <c r="A32" s="3" t="s">
        <v>867</v>
      </c>
      <c r="B32" s="2">
        <v>1</v>
      </c>
      <c r="C32" s="3" t="s">
        <v>873</v>
      </c>
      <c r="D32" s="3" t="s">
        <v>905</v>
      </c>
      <c r="E32" s="3" t="s">
        <v>906</v>
      </c>
      <c r="F32" s="4">
        <v>40738</v>
      </c>
      <c r="G32" s="2">
        <v>1253.82</v>
      </c>
      <c r="H32" s="2">
        <v>946.23</v>
      </c>
      <c r="I32" s="2">
        <v>0</v>
      </c>
      <c r="J32" s="2">
        <f t="shared" si="1"/>
        <v>2200.05</v>
      </c>
      <c r="K32" s="2">
        <v>0</v>
      </c>
      <c r="L32" s="2">
        <v>0</v>
      </c>
      <c r="M32" s="2">
        <v>1</v>
      </c>
      <c r="N32" s="2">
        <f t="shared" si="2"/>
        <v>2200.05</v>
      </c>
    </row>
    <row r="33" spans="1:14" ht="12.75" customHeight="1">
      <c r="A33" s="3" t="s">
        <v>867</v>
      </c>
      <c r="B33" s="2">
        <v>1</v>
      </c>
      <c r="C33" s="3" t="s">
        <v>881</v>
      </c>
      <c r="D33" s="3" t="s">
        <v>907</v>
      </c>
      <c r="E33" s="3" t="s">
        <v>908</v>
      </c>
      <c r="F33" s="4">
        <v>40714</v>
      </c>
      <c r="G33" s="2">
        <v>1259.71</v>
      </c>
      <c r="H33" s="2">
        <v>201.06</v>
      </c>
      <c r="I33" s="2">
        <v>0</v>
      </c>
      <c r="J33" s="2">
        <f t="shared" si="1"/>
        <v>1460.77</v>
      </c>
      <c r="K33" s="2">
        <v>0</v>
      </c>
      <c r="L33" s="2">
        <v>0</v>
      </c>
      <c r="M33" s="2">
        <v>1</v>
      </c>
      <c r="N33" s="2">
        <f t="shared" si="2"/>
        <v>1460.77</v>
      </c>
    </row>
    <row r="34" spans="1:14" ht="12.75" customHeight="1">
      <c r="A34" s="3" t="s">
        <v>867</v>
      </c>
      <c r="B34" s="2">
        <v>2</v>
      </c>
      <c r="C34" s="3" t="s">
        <v>878</v>
      </c>
      <c r="D34" s="3" t="s">
        <v>187</v>
      </c>
      <c r="E34" s="3" t="s">
        <v>188</v>
      </c>
      <c r="F34" s="4">
        <v>40889</v>
      </c>
      <c r="G34" s="2">
        <v>4687.12</v>
      </c>
      <c r="H34" s="2">
        <v>350.03</v>
      </c>
      <c r="I34" s="2">
        <v>0</v>
      </c>
      <c r="J34" s="2">
        <f t="shared" si="1"/>
        <v>5037.15</v>
      </c>
      <c r="K34" s="2">
        <v>0</v>
      </c>
      <c r="L34" s="2">
        <v>0</v>
      </c>
      <c r="M34" s="2">
        <v>1</v>
      </c>
      <c r="N34" s="2">
        <f t="shared" si="2"/>
        <v>5037.15</v>
      </c>
    </row>
    <row r="35" spans="1:14" ht="12.75" customHeight="1">
      <c r="A35" s="3" t="s">
        <v>867</v>
      </c>
      <c r="B35" s="2">
        <v>1</v>
      </c>
      <c r="C35" s="3" t="s">
        <v>868</v>
      </c>
      <c r="D35" s="3" t="s">
        <v>909</v>
      </c>
      <c r="E35" s="3" t="s">
        <v>431</v>
      </c>
      <c r="F35" s="4">
        <v>40753</v>
      </c>
      <c r="G35" s="2">
        <v>2312.92</v>
      </c>
      <c r="H35" s="2">
        <v>1596.9</v>
      </c>
      <c r="I35" s="2">
        <v>0</v>
      </c>
      <c r="J35" s="2">
        <f t="shared" si="1"/>
        <v>3909.82</v>
      </c>
      <c r="K35" s="2">
        <v>0</v>
      </c>
      <c r="L35" s="2">
        <v>0</v>
      </c>
      <c r="M35" s="2">
        <v>1</v>
      </c>
      <c r="N35" s="2">
        <f t="shared" si="2"/>
        <v>3909.82</v>
      </c>
    </row>
    <row r="36" spans="1:14" ht="12.75" customHeight="1">
      <c r="A36" s="3" t="s">
        <v>867</v>
      </c>
      <c r="B36" s="2">
        <v>2</v>
      </c>
      <c r="C36" s="3" t="s">
        <v>871</v>
      </c>
      <c r="D36" s="3" t="s">
        <v>910</v>
      </c>
      <c r="E36" s="3" t="s">
        <v>149</v>
      </c>
      <c r="F36" s="4">
        <v>40833</v>
      </c>
      <c r="G36" s="2">
        <v>2436.25</v>
      </c>
      <c r="H36" s="2">
        <v>1762.31</v>
      </c>
      <c r="I36" s="2">
        <v>0</v>
      </c>
      <c r="J36" s="2">
        <f t="shared" si="1"/>
        <v>4198.5599999999995</v>
      </c>
      <c r="K36" s="2">
        <v>0</v>
      </c>
      <c r="L36" s="2">
        <v>0</v>
      </c>
      <c r="M36" s="2">
        <v>1</v>
      </c>
      <c r="N36" s="2">
        <f t="shared" si="2"/>
        <v>4198.5599999999995</v>
      </c>
    </row>
    <row r="37" spans="1:14" ht="12.75" customHeight="1">
      <c r="A37" s="3" t="s">
        <v>867</v>
      </c>
      <c r="B37" s="2">
        <v>1</v>
      </c>
      <c r="C37" s="3" t="s">
        <v>881</v>
      </c>
      <c r="D37" s="3" t="s">
        <v>911</v>
      </c>
      <c r="E37" s="3" t="s">
        <v>576</v>
      </c>
      <c r="F37" s="4">
        <v>40709</v>
      </c>
      <c r="G37" s="2">
        <v>3620.12</v>
      </c>
      <c r="H37" s="2">
        <v>501.25</v>
      </c>
      <c r="I37" s="2">
        <v>0</v>
      </c>
      <c r="J37" s="2">
        <f t="shared" si="1"/>
        <v>4121.37</v>
      </c>
      <c r="K37" s="2">
        <v>0</v>
      </c>
      <c r="L37" s="2">
        <v>0</v>
      </c>
      <c r="M37" s="2">
        <v>1</v>
      </c>
      <c r="N37" s="2">
        <f t="shared" si="2"/>
        <v>4121.37</v>
      </c>
    </row>
    <row r="38" spans="1:14" ht="12.75" customHeight="1">
      <c r="A38" s="3" t="s">
        <v>867</v>
      </c>
      <c r="B38" s="2">
        <v>1</v>
      </c>
      <c r="C38" s="3" t="s">
        <v>881</v>
      </c>
      <c r="D38" s="3" t="s">
        <v>912</v>
      </c>
      <c r="E38" s="3" t="s">
        <v>311</v>
      </c>
      <c r="F38" s="4">
        <v>40887</v>
      </c>
      <c r="G38" s="2">
        <v>1496.66</v>
      </c>
      <c r="H38" s="2">
        <v>912.75</v>
      </c>
      <c r="I38" s="2">
        <v>0</v>
      </c>
      <c r="J38" s="2">
        <f t="shared" si="1"/>
        <v>2409.41</v>
      </c>
      <c r="K38" s="2">
        <v>0</v>
      </c>
      <c r="L38" s="2">
        <v>0</v>
      </c>
      <c r="M38" s="2">
        <v>1</v>
      </c>
      <c r="N38" s="2">
        <f t="shared" si="2"/>
        <v>2409.41</v>
      </c>
    </row>
    <row r="39" spans="1:14" ht="12.75" customHeight="1">
      <c r="A39" s="3" t="s">
        <v>895</v>
      </c>
      <c r="B39" s="2">
        <v>0</v>
      </c>
      <c r="C39" s="3" t="s">
        <v>896</v>
      </c>
      <c r="D39" s="3" t="s">
        <v>913</v>
      </c>
      <c r="E39" s="3" t="s">
        <v>914</v>
      </c>
      <c r="F39" s="4">
        <v>40674</v>
      </c>
      <c r="G39" s="2">
        <v>176.5</v>
      </c>
      <c r="H39" s="2">
        <v>219.63</v>
      </c>
      <c r="I39" s="2">
        <v>0</v>
      </c>
      <c r="J39" s="2">
        <f t="shared" si="1"/>
        <v>396.13</v>
      </c>
      <c r="K39" s="2">
        <v>0</v>
      </c>
      <c r="L39" s="2">
        <v>0</v>
      </c>
      <c r="M39" s="2">
        <v>1</v>
      </c>
      <c r="N39" s="2">
        <f t="shared" si="2"/>
        <v>396.13</v>
      </c>
    </row>
    <row r="40" spans="1:14" ht="12.75" customHeight="1">
      <c r="A40" s="3" t="s">
        <v>867</v>
      </c>
      <c r="B40" s="2">
        <v>5</v>
      </c>
      <c r="C40" s="3" t="s">
        <v>915</v>
      </c>
      <c r="D40" s="3" t="s">
        <v>194</v>
      </c>
      <c r="E40" s="3" t="s">
        <v>195</v>
      </c>
      <c r="F40" s="4">
        <v>40633</v>
      </c>
      <c r="G40" s="2">
        <v>1709.09</v>
      </c>
      <c r="H40" s="2">
        <v>364.78</v>
      </c>
      <c r="I40" s="2">
        <v>0</v>
      </c>
      <c r="J40" s="2">
        <f t="shared" si="1"/>
        <v>2073.87</v>
      </c>
      <c r="K40" s="2">
        <v>0</v>
      </c>
      <c r="L40" s="2">
        <v>0</v>
      </c>
      <c r="M40" s="2">
        <v>1</v>
      </c>
      <c r="N40" s="2">
        <f t="shared" si="2"/>
        <v>2073.87</v>
      </c>
    </row>
    <row r="41" spans="1:14" ht="12.75" customHeight="1">
      <c r="A41" s="3" t="s">
        <v>867</v>
      </c>
      <c r="B41" s="2">
        <v>1</v>
      </c>
      <c r="C41" s="3" t="s">
        <v>881</v>
      </c>
      <c r="D41" s="3" t="s">
        <v>916</v>
      </c>
      <c r="E41" s="3" t="s">
        <v>885</v>
      </c>
      <c r="F41" s="4">
        <v>40747</v>
      </c>
      <c r="G41" s="2">
        <v>1387.56</v>
      </c>
      <c r="H41" s="2">
        <v>815.3</v>
      </c>
      <c r="I41" s="2">
        <v>0</v>
      </c>
      <c r="J41" s="2">
        <f t="shared" si="1"/>
        <v>2202.8599999999997</v>
      </c>
      <c r="K41" s="2">
        <v>0</v>
      </c>
      <c r="L41" s="2">
        <v>0</v>
      </c>
      <c r="M41" s="2">
        <v>1</v>
      </c>
      <c r="N41" s="2">
        <f t="shared" si="2"/>
        <v>2202.8599999999997</v>
      </c>
    </row>
    <row r="42" spans="1:14" ht="12.75" customHeight="1">
      <c r="A42" s="3" t="s">
        <v>867</v>
      </c>
      <c r="B42" s="2">
        <v>1</v>
      </c>
      <c r="C42" s="3" t="s">
        <v>868</v>
      </c>
      <c r="D42" s="3" t="s">
        <v>917</v>
      </c>
      <c r="E42" s="3" t="s">
        <v>918</v>
      </c>
      <c r="F42" s="4">
        <v>40767</v>
      </c>
      <c r="G42" s="2">
        <v>2158.42</v>
      </c>
      <c r="H42" s="2">
        <v>1563.61</v>
      </c>
      <c r="I42" s="2">
        <v>0</v>
      </c>
      <c r="J42" s="2">
        <f t="shared" si="1"/>
        <v>3722.0299999999997</v>
      </c>
      <c r="K42" s="2">
        <v>0</v>
      </c>
      <c r="L42" s="2">
        <v>0</v>
      </c>
      <c r="M42" s="2">
        <v>1</v>
      </c>
      <c r="N42" s="2">
        <f t="shared" si="2"/>
        <v>3722.0299999999997</v>
      </c>
    </row>
    <row r="43" spans="1:14" ht="12.75" customHeight="1">
      <c r="A43" s="3" t="s">
        <v>867</v>
      </c>
      <c r="B43" s="2">
        <v>2</v>
      </c>
      <c r="C43" s="3" t="s">
        <v>919</v>
      </c>
      <c r="D43" s="3" t="s">
        <v>201</v>
      </c>
      <c r="E43" s="3" t="s">
        <v>202</v>
      </c>
      <c r="F43" s="4">
        <v>40676</v>
      </c>
      <c r="G43" s="2">
        <v>2504.38</v>
      </c>
      <c r="H43" s="2">
        <v>523.51</v>
      </c>
      <c r="I43" s="2">
        <v>0</v>
      </c>
      <c r="J43" s="2">
        <f t="shared" si="1"/>
        <v>3027.8900000000003</v>
      </c>
      <c r="K43" s="2">
        <v>0</v>
      </c>
      <c r="L43" s="2">
        <v>0</v>
      </c>
      <c r="M43" s="2">
        <v>1</v>
      </c>
      <c r="N43" s="2">
        <f t="shared" si="2"/>
        <v>3027.8900000000003</v>
      </c>
    </row>
    <row r="44" spans="1:14" ht="12.75" customHeight="1">
      <c r="A44" s="3" t="s">
        <v>867</v>
      </c>
      <c r="B44" s="2">
        <v>1</v>
      </c>
      <c r="C44" s="3" t="s">
        <v>868</v>
      </c>
      <c r="D44" s="3" t="s">
        <v>920</v>
      </c>
      <c r="E44" s="3" t="s">
        <v>149</v>
      </c>
      <c r="F44" s="4">
        <v>40803</v>
      </c>
      <c r="G44" s="2">
        <v>2523.67</v>
      </c>
      <c r="H44" s="2">
        <v>1672.73</v>
      </c>
      <c r="I44" s="2">
        <v>0</v>
      </c>
      <c r="J44" s="2">
        <f t="shared" si="1"/>
        <v>4196.4</v>
      </c>
      <c r="K44" s="2">
        <v>0</v>
      </c>
      <c r="L44" s="2">
        <v>0</v>
      </c>
      <c r="M44" s="2">
        <v>1</v>
      </c>
      <c r="N44" s="2">
        <f t="shared" si="2"/>
        <v>4196.4</v>
      </c>
    </row>
    <row r="45" spans="1:14" ht="12.75" customHeight="1">
      <c r="A45" s="3" t="s">
        <v>867</v>
      </c>
      <c r="B45" s="2">
        <v>1</v>
      </c>
      <c r="C45" s="3" t="s">
        <v>881</v>
      </c>
      <c r="D45" s="3" t="s">
        <v>921</v>
      </c>
      <c r="E45" s="3" t="s">
        <v>922</v>
      </c>
      <c r="F45" s="4">
        <v>40767</v>
      </c>
      <c r="G45" s="2">
        <v>1385.82</v>
      </c>
      <c r="H45" s="2">
        <v>814.23</v>
      </c>
      <c r="I45" s="2">
        <v>0</v>
      </c>
      <c r="J45" s="2">
        <f t="shared" si="1"/>
        <v>2200.05</v>
      </c>
      <c r="K45" s="2">
        <v>0</v>
      </c>
      <c r="L45" s="2">
        <v>0</v>
      </c>
      <c r="M45" s="2">
        <v>1</v>
      </c>
      <c r="N45" s="2">
        <f t="shared" si="2"/>
        <v>2200.05</v>
      </c>
    </row>
    <row r="46" spans="1:14" ht="12.75" customHeight="1">
      <c r="A46" s="3" t="s">
        <v>867</v>
      </c>
      <c r="B46" s="2">
        <v>1</v>
      </c>
      <c r="C46" s="3" t="s">
        <v>898</v>
      </c>
      <c r="D46" s="3" t="s">
        <v>923</v>
      </c>
      <c r="E46" s="3" t="s">
        <v>924</v>
      </c>
      <c r="F46" s="4">
        <v>40581</v>
      </c>
      <c r="G46" s="2">
        <v>961.52</v>
      </c>
      <c r="H46" s="2">
        <v>725.58</v>
      </c>
      <c r="I46" s="2">
        <v>0</v>
      </c>
      <c r="J46" s="2">
        <f t="shared" si="1"/>
        <v>1687.1</v>
      </c>
      <c r="K46" s="2">
        <v>0</v>
      </c>
      <c r="L46" s="2">
        <v>0</v>
      </c>
      <c r="M46" s="2">
        <v>1</v>
      </c>
      <c r="N46" s="2">
        <f t="shared" si="2"/>
        <v>1687.1</v>
      </c>
    </row>
    <row r="47" spans="1:14" ht="12.75" customHeight="1">
      <c r="A47" s="3" t="s">
        <v>867</v>
      </c>
      <c r="B47" s="2">
        <v>2</v>
      </c>
      <c r="C47" s="3" t="s">
        <v>878</v>
      </c>
      <c r="D47" s="3" t="s">
        <v>925</v>
      </c>
      <c r="E47" s="3" t="s">
        <v>89</v>
      </c>
      <c r="F47" s="4">
        <v>40681</v>
      </c>
      <c r="G47" s="2">
        <v>4628.01</v>
      </c>
      <c r="H47" s="2">
        <v>2833.69</v>
      </c>
      <c r="I47" s="2">
        <v>0</v>
      </c>
      <c r="J47" s="2">
        <f t="shared" si="1"/>
        <v>7461.700000000001</v>
      </c>
      <c r="K47" s="2">
        <v>0</v>
      </c>
      <c r="L47" s="2">
        <v>0</v>
      </c>
      <c r="M47" s="2">
        <v>1</v>
      </c>
      <c r="N47" s="2">
        <f t="shared" si="2"/>
        <v>7461.700000000001</v>
      </c>
    </row>
    <row r="48" spans="1:14" ht="12.75" customHeight="1">
      <c r="A48" s="3" t="s">
        <v>895</v>
      </c>
      <c r="B48" s="2">
        <v>0</v>
      </c>
      <c r="C48" s="3" t="s">
        <v>896</v>
      </c>
      <c r="D48" s="3" t="s">
        <v>926</v>
      </c>
      <c r="E48" s="3" t="s">
        <v>927</v>
      </c>
      <c r="F48" s="4">
        <v>40568</v>
      </c>
      <c r="G48" s="2">
        <v>278.48</v>
      </c>
      <c r="H48" s="2">
        <v>510.09</v>
      </c>
      <c r="I48" s="2">
        <v>0</v>
      </c>
      <c r="J48" s="2">
        <f t="shared" si="1"/>
        <v>788.5699999999999</v>
      </c>
      <c r="K48" s="2">
        <v>0</v>
      </c>
      <c r="L48" s="2">
        <v>0</v>
      </c>
      <c r="M48" s="2">
        <v>1</v>
      </c>
      <c r="N48" s="2">
        <f t="shared" si="2"/>
        <v>788.5699999999999</v>
      </c>
    </row>
    <row r="49" spans="1:14" ht="12.75" customHeight="1">
      <c r="A49" s="3" t="s">
        <v>867</v>
      </c>
      <c r="B49" s="2">
        <v>1</v>
      </c>
      <c r="C49" s="3" t="s">
        <v>868</v>
      </c>
      <c r="D49" s="3" t="s">
        <v>928</v>
      </c>
      <c r="E49" s="3" t="s">
        <v>149</v>
      </c>
      <c r="F49" s="4">
        <v>40831</v>
      </c>
      <c r="G49" s="2">
        <v>2388.16</v>
      </c>
      <c r="H49" s="2">
        <v>1401.31</v>
      </c>
      <c r="I49" s="2">
        <v>0</v>
      </c>
      <c r="J49" s="2">
        <f t="shared" si="1"/>
        <v>3789.47</v>
      </c>
      <c r="K49" s="2">
        <v>0</v>
      </c>
      <c r="L49" s="2">
        <v>0</v>
      </c>
      <c r="M49" s="2">
        <v>1</v>
      </c>
      <c r="N49" s="2">
        <f t="shared" si="2"/>
        <v>3789.47</v>
      </c>
    </row>
    <row r="50" spans="1:14" ht="12.75" customHeight="1">
      <c r="A50" s="3" t="s">
        <v>867</v>
      </c>
      <c r="B50" s="2">
        <v>2</v>
      </c>
      <c r="C50" s="3" t="s">
        <v>871</v>
      </c>
      <c r="D50" s="3" t="s">
        <v>929</v>
      </c>
      <c r="E50" s="3" t="s">
        <v>252</v>
      </c>
      <c r="F50" s="4">
        <v>40887</v>
      </c>
      <c r="G50" s="2">
        <v>2627.63</v>
      </c>
      <c r="H50" s="2">
        <v>1809.89</v>
      </c>
      <c r="I50" s="2">
        <v>0</v>
      </c>
      <c r="J50" s="2">
        <f t="shared" si="1"/>
        <v>4437.52</v>
      </c>
      <c r="K50" s="2">
        <v>0</v>
      </c>
      <c r="L50" s="2">
        <v>0</v>
      </c>
      <c r="M50" s="2">
        <v>1</v>
      </c>
      <c r="N50" s="2">
        <f t="shared" si="2"/>
        <v>4437.52</v>
      </c>
    </row>
    <row r="51" spans="1:14" ht="12.75" customHeight="1">
      <c r="A51" s="3" t="s">
        <v>867</v>
      </c>
      <c r="B51" s="2">
        <v>1</v>
      </c>
      <c r="C51" s="3" t="s">
        <v>873</v>
      </c>
      <c r="D51" s="3" t="s">
        <v>217</v>
      </c>
      <c r="E51" s="3" t="s">
        <v>218</v>
      </c>
      <c r="F51" s="4">
        <v>40616</v>
      </c>
      <c r="G51" s="2">
        <v>2446.17</v>
      </c>
      <c r="H51" s="2">
        <v>191.28</v>
      </c>
      <c r="I51" s="2">
        <v>0</v>
      </c>
      <c r="J51" s="2">
        <f t="shared" si="1"/>
        <v>2637.4500000000003</v>
      </c>
      <c r="K51" s="2">
        <v>0</v>
      </c>
      <c r="L51" s="2">
        <v>0</v>
      </c>
      <c r="M51" s="2">
        <v>1</v>
      </c>
      <c r="N51" s="2">
        <f t="shared" si="2"/>
        <v>2637.4500000000003</v>
      </c>
    </row>
    <row r="52" spans="1:14" ht="12.75" customHeight="1">
      <c r="A52" s="3" t="s">
        <v>895</v>
      </c>
      <c r="B52" s="2">
        <v>0</v>
      </c>
      <c r="C52" s="3" t="s">
        <v>896</v>
      </c>
      <c r="D52" s="3" t="s">
        <v>930</v>
      </c>
      <c r="E52" s="3" t="s">
        <v>931</v>
      </c>
      <c r="F52" s="4">
        <v>40696</v>
      </c>
      <c r="G52" s="2">
        <v>240.06</v>
      </c>
      <c r="H52" s="2">
        <v>421.83</v>
      </c>
      <c r="I52" s="2">
        <v>0</v>
      </c>
      <c r="J52" s="2">
        <f t="shared" si="1"/>
        <v>661.89</v>
      </c>
      <c r="K52" s="2">
        <v>0</v>
      </c>
      <c r="L52" s="2">
        <v>0</v>
      </c>
      <c r="M52" s="2">
        <v>1</v>
      </c>
      <c r="N52" s="2">
        <f t="shared" si="2"/>
        <v>661.89</v>
      </c>
    </row>
    <row r="53" spans="1:14" ht="12.75" customHeight="1">
      <c r="A53" s="3" t="s">
        <v>867</v>
      </c>
      <c r="B53" s="2">
        <v>1</v>
      </c>
      <c r="C53" s="3" t="s">
        <v>868</v>
      </c>
      <c r="D53" s="3" t="s">
        <v>223</v>
      </c>
      <c r="E53" s="3" t="s">
        <v>224</v>
      </c>
      <c r="F53" s="4">
        <v>40567</v>
      </c>
      <c r="G53" s="2">
        <v>1471.98</v>
      </c>
      <c r="H53" s="2">
        <v>1023.67</v>
      </c>
      <c r="I53" s="2">
        <v>0</v>
      </c>
      <c r="J53" s="2">
        <f t="shared" si="1"/>
        <v>2495.65</v>
      </c>
      <c r="K53" s="2">
        <v>0</v>
      </c>
      <c r="L53" s="2">
        <v>0</v>
      </c>
      <c r="M53" s="2">
        <v>1</v>
      </c>
      <c r="N53" s="2">
        <f t="shared" si="2"/>
        <v>2495.65</v>
      </c>
    </row>
    <row r="54" spans="1:14" ht="12.75" customHeight="1">
      <c r="A54" s="3" t="s">
        <v>867</v>
      </c>
      <c r="B54" s="2">
        <v>1</v>
      </c>
      <c r="C54" s="3" t="s">
        <v>873</v>
      </c>
      <c r="D54" s="3" t="s">
        <v>932</v>
      </c>
      <c r="E54" s="3" t="s">
        <v>933</v>
      </c>
      <c r="F54" s="4">
        <v>40721</v>
      </c>
      <c r="G54" s="2">
        <v>2277.46</v>
      </c>
      <c r="H54" s="2">
        <v>178.09</v>
      </c>
      <c r="I54" s="2">
        <v>0</v>
      </c>
      <c r="J54" s="2">
        <f t="shared" si="1"/>
        <v>2455.55</v>
      </c>
      <c r="K54" s="2">
        <v>0</v>
      </c>
      <c r="L54" s="2">
        <v>0</v>
      </c>
      <c r="M54" s="2">
        <v>1</v>
      </c>
      <c r="N54" s="2">
        <f t="shared" si="2"/>
        <v>2455.55</v>
      </c>
    </row>
    <row r="55" spans="1:14" ht="12.75" customHeight="1">
      <c r="A55" s="3" t="s">
        <v>867</v>
      </c>
      <c r="B55" s="2">
        <v>1</v>
      </c>
      <c r="C55" s="3" t="s">
        <v>881</v>
      </c>
      <c r="D55" s="3" t="s">
        <v>934</v>
      </c>
      <c r="E55" s="3" t="s">
        <v>935</v>
      </c>
      <c r="F55" s="4">
        <v>40634</v>
      </c>
      <c r="G55" s="2">
        <v>1385.82</v>
      </c>
      <c r="H55" s="2">
        <v>814.23</v>
      </c>
      <c r="I55" s="2">
        <v>0</v>
      </c>
      <c r="J55" s="2">
        <f t="shared" si="1"/>
        <v>2200.05</v>
      </c>
      <c r="K55" s="2">
        <v>0</v>
      </c>
      <c r="L55" s="2">
        <v>0</v>
      </c>
      <c r="M55" s="2">
        <v>1</v>
      </c>
      <c r="N55" s="2">
        <f t="shared" si="2"/>
        <v>2200.05</v>
      </c>
    </row>
    <row r="56" spans="1:14" ht="12.75" customHeight="1">
      <c r="A56" s="3" t="s">
        <v>867</v>
      </c>
      <c r="B56" s="2">
        <v>1</v>
      </c>
      <c r="C56" s="3" t="s">
        <v>868</v>
      </c>
      <c r="D56" s="3" t="s">
        <v>687</v>
      </c>
      <c r="E56" s="3" t="s">
        <v>688</v>
      </c>
      <c r="F56" s="4">
        <v>43720</v>
      </c>
      <c r="G56" s="2">
        <v>2455.32</v>
      </c>
      <c r="H56" s="2">
        <v>1637.53</v>
      </c>
      <c r="I56" s="2">
        <v>0</v>
      </c>
      <c r="J56" s="2">
        <f t="shared" si="1"/>
        <v>4092.8500000000004</v>
      </c>
      <c r="K56" s="2">
        <v>0</v>
      </c>
      <c r="L56" s="2">
        <v>0</v>
      </c>
      <c r="M56" s="2">
        <v>1</v>
      </c>
      <c r="N56" s="2">
        <f t="shared" si="2"/>
        <v>4092.8500000000004</v>
      </c>
    </row>
    <row r="57" spans="1:14" ht="12.75" customHeight="1">
      <c r="A57" s="3" t="s">
        <v>867</v>
      </c>
      <c r="B57" s="2">
        <v>1</v>
      </c>
      <c r="C57" s="3" t="s">
        <v>868</v>
      </c>
      <c r="D57" s="3" t="s">
        <v>936</v>
      </c>
      <c r="E57" s="3" t="s">
        <v>311</v>
      </c>
      <c r="F57" s="4">
        <v>40803</v>
      </c>
      <c r="G57" s="2">
        <v>2470.4</v>
      </c>
      <c r="H57" s="2">
        <v>1580.2</v>
      </c>
      <c r="I57" s="2">
        <v>0</v>
      </c>
      <c r="J57" s="2">
        <f t="shared" si="1"/>
        <v>4050.6000000000004</v>
      </c>
      <c r="K57" s="2">
        <v>0</v>
      </c>
      <c r="L57" s="2">
        <v>0</v>
      </c>
      <c r="M57" s="2">
        <v>1</v>
      </c>
      <c r="N57" s="2">
        <f t="shared" si="2"/>
        <v>4050.6000000000004</v>
      </c>
    </row>
    <row r="58" spans="1:14" ht="12.75" customHeight="1">
      <c r="A58" s="3" t="s">
        <v>867</v>
      </c>
      <c r="B58" s="2">
        <v>1</v>
      </c>
      <c r="C58" s="3" t="s">
        <v>868</v>
      </c>
      <c r="D58" s="3" t="s">
        <v>937</v>
      </c>
      <c r="E58" s="3" t="s">
        <v>938</v>
      </c>
      <c r="F58" s="4">
        <v>40871</v>
      </c>
      <c r="G58" s="2">
        <v>2461.96</v>
      </c>
      <c r="H58" s="2">
        <v>331.82</v>
      </c>
      <c r="I58" s="2">
        <v>0</v>
      </c>
      <c r="J58" s="2">
        <f t="shared" si="1"/>
        <v>2793.78</v>
      </c>
      <c r="K58" s="2">
        <v>0</v>
      </c>
      <c r="L58" s="2">
        <v>0</v>
      </c>
      <c r="M58" s="2">
        <v>1</v>
      </c>
      <c r="N58" s="2">
        <f t="shared" si="2"/>
        <v>2793.78</v>
      </c>
    </row>
    <row r="59" spans="1:14" ht="12.75" customHeight="1">
      <c r="A59" s="3" t="s">
        <v>867</v>
      </c>
      <c r="B59" s="2">
        <v>1</v>
      </c>
      <c r="C59" s="3" t="s">
        <v>873</v>
      </c>
      <c r="D59" s="3" t="s">
        <v>230</v>
      </c>
      <c r="E59" s="3" t="s">
        <v>231</v>
      </c>
      <c r="F59" s="4">
        <v>40633</v>
      </c>
      <c r="G59" s="2">
        <v>2245.93</v>
      </c>
      <c r="H59" s="2">
        <v>203.26</v>
      </c>
      <c r="I59" s="2">
        <v>0</v>
      </c>
      <c r="J59" s="2">
        <f t="shared" si="1"/>
        <v>2449.1899999999996</v>
      </c>
      <c r="K59" s="2">
        <v>0</v>
      </c>
      <c r="L59" s="2">
        <v>0</v>
      </c>
      <c r="M59" s="2">
        <v>1</v>
      </c>
      <c r="N59" s="2">
        <f t="shared" si="2"/>
        <v>2449.1899999999996</v>
      </c>
    </row>
    <row r="60" spans="1:14" ht="12.75" customHeight="1">
      <c r="A60" s="3" t="s">
        <v>895</v>
      </c>
      <c r="B60" s="2">
        <v>0</v>
      </c>
      <c r="C60" s="3" t="s">
        <v>896</v>
      </c>
      <c r="D60" s="3" t="s">
        <v>939</v>
      </c>
      <c r="E60" s="3" t="s">
        <v>371</v>
      </c>
      <c r="F60" s="4">
        <v>40563</v>
      </c>
      <c r="G60" s="2">
        <v>226.45</v>
      </c>
      <c r="H60" s="2">
        <v>246.42</v>
      </c>
      <c r="I60" s="2">
        <v>0</v>
      </c>
      <c r="J60" s="2">
        <f t="shared" si="1"/>
        <v>472.87</v>
      </c>
      <c r="K60" s="2">
        <v>0</v>
      </c>
      <c r="L60" s="2">
        <v>0</v>
      </c>
      <c r="M60" s="2">
        <v>1</v>
      </c>
      <c r="N60" s="2">
        <f t="shared" si="2"/>
        <v>472.87</v>
      </c>
    </row>
    <row r="61" spans="1:14" ht="12.75" customHeight="1">
      <c r="A61" s="3" t="s">
        <v>867</v>
      </c>
      <c r="B61" s="2">
        <v>2</v>
      </c>
      <c r="C61" s="3" t="s">
        <v>919</v>
      </c>
      <c r="D61" s="3" t="s">
        <v>233</v>
      </c>
      <c r="E61" s="3" t="s">
        <v>234</v>
      </c>
      <c r="F61" s="4">
        <v>40715</v>
      </c>
      <c r="G61" s="2">
        <v>2473.29</v>
      </c>
      <c r="H61" s="2">
        <v>343.01</v>
      </c>
      <c r="I61" s="2">
        <v>0</v>
      </c>
      <c r="J61" s="2">
        <f t="shared" si="1"/>
        <v>2816.3</v>
      </c>
      <c r="K61" s="2">
        <v>0</v>
      </c>
      <c r="L61" s="2">
        <v>0</v>
      </c>
      <c r="M61" s="2">
        <v>1</v>
      </c>
      <c r="N61" s="2">
        <f t="shared" si="2"/>
        <v>2816.3</v>
      </c>
    </row>
    <row r="62" spans="1:14" ht="12.75" customHeight="1">
      <c r="A62" s="3" t="s">
        <v>867</v>
      </c>
      <c r="B62" s="2">
        <v>1</v>
      </c>
      <c r="C62" s="3" t="s">
        <v>881</v>
      </c>
      <c r="D62" s="3" t="s">
        <v>236</v>
      </c>
      <c r="E62" s="3" t="s">
        <v>237</v>
      </c>
      <c r="F62" s="4">
        <v>40700</v>
      </c>
      <c r="G62" s="2">
        <v>2347.55</v>
      </c>
      <c r="H62" s="2">
        <v>340.99</v>
      </c>
      <c r="I62" s="2">
        <v>0</v>
      </c>
      <c r="J62" s="2">
        <f t="shared" si="1"/>
        <v>2688.54</v>
      </c>
      <c r="K62" s="2">
        <v>0</v>
      </c>
      <c r="L62" s="2">
        <v>0</v>
      </c>
      <c r="M62" s="2">
        <v>1</v>
      </c>
      <c r="N62" s="2">
        <f t="shared" si="2"/>
        <v>2688.54</v>
      </c>
    </row>
    <row r="63" spans="1:14" ht="12.75" customHeight="1">
      <c r="A63" s="3" t="s">
        <v>867</v>
      </c>
      <c r="B63" s="2">
        <v>2</v>
      </c>
      <c r="C63" s="3" t="s">
        <v>871</v>
      </c>
      <c r="D63" s="3" t="s">
        <v>940</v>
      </c>
      <c r="E63" s="3" t="s">
        <v>941</v>
      </c>
      <c r="F63" s="4">
        <v>40642</v>
      </c>
      <c r="G63" s="2">
        <v>2511.94</v>
      </c>
      <c r="H63" s="2">
        <v>1605.82</v>
      </c>
      <c r="I63" s="2">
        <v>0</v>
      </c>
      <c r="J63" s="2">
        <f t="shared" si="1"/>
        <v>4117.76</v>
      </c>
      <c r="K63" s="2">
        <v>0</v>
      </c>
      <c r="L63" s="2">
        <v>0</v>
      </c>
      <c r="M63" s="2">
        <v>1</v>
      </c>
      <c r="N63" s="2">
        <f t="shared" si="2"/>
        <v>4117.76</v>
      </c>
    </row>
    <row r="64" spans="1:14" ht="12.75" customHeight="1">
      <c r="A64" s="3" t="s">
        <v>867</v>
      </c>
      <c r="B64" s="2">
        <v>1</v>
      </c>
      <c r="C64" s="3" t="s">
        <v>898</v>
      </c>
      <c r="D64" s="3" t="s">
        <v>942</v>
      </c>
      <c r="E64" s="3" t="s">
        <v>943</v>
      </c>
      <c r="F64" s="4">
        <v>40570</v>
      </c>
      <c r="G64" s="2">
        <v>3996.99</v>
      </c>
      <c r="H64" s="2">
        <v>2249.24</v>
      </c>
      <c r="I64" s="2">
        <v>0</v>
      </c>
      <c r="J64" s="2">
        <f t="shared" si="1"/>
        <v>6246.23</v>
      </c>
      <c r="K64" s="2">
        <v>0</v>
      </c>
      <c r="L64" s="2">
        <v>0</v>
      </c>
      <c r="M64" s="2">
        <v>1</v>
      </c>
      <c r="N64" s="2">
        <f t="shared" si="2"/>
        <v>6246.23</v>
      </c>
    </row>
    <row r="65" spans="1:14" ht="12.75" customHeight="1">
      <c r="A65" s="3" t="s">
        <v>867</v>
      </c>
      <c r="B65" s="2">
        <v>1</v>
      </c>
      <c r="C65" s="3" t="s">
        <v>881</v>
      </c>
      <c r="D65" s="3" t="s">
        <v>944</v>
      </c>
      <c r="E65" s="3" t="s">
        <v>945</v>
      </c>
      <c r="F65" s="4">
        <v>40660</v>
      </c>
      <c r="G65" s="2">
        <v>1297.82</v>
      </c>
      <c r="H65" s="2">
        <v>902.23</v>
      </c>
      <c r="I65" s="2">
        <v>0</v>
      </c>
      <c r="J65" s="2">
        <f t="shared" si="1"/>
        <v>2200.05</v>
      </c>
      <c r="K65" s="2">
        <v>0</v>
      </c>
      <c r="L65" s="2">
        <v>0</v>
      </c>
      <c r="M65" s="2">
        <v>1</v>
      </c>
      <c r="N65" s="2">
        <f t="shared" si="2"/>
        <v>2200.05</v>
      </c>
    </row>
    <row r="66" spans="1:14" ht="12.75" customHeight="1">
      <c r="A66" s="3" t="s">
        <v>867</v>
      </c>
      <c r="B66" s="2">
        <v>2</v>
      </c>
      <c r="C66" s="3" t="s">
        <v>871</v>
      </c>
      <c r="D66" s="3" t="s">
        <v>946</v>
      </c>
      <c r="E66" s="3" t="s">
        <v>496</v>
      </c>
      <c r="F66" s="4">
        <v>40556</v>
      </c>
      <c r="G66" s="2">
        <v>2376.16</v>
      </c>
      <c r="H66" s="2">
        <v>1788.31</v>
      </c>
      <c r="I66" s="2">
        <v>0</v>
      </c>
      <c r="J66" s="2">
        <f t="shared" si="1"/>
        <v>4164.469999999999</v>
      </c>
      <c r="K66" s="2">
        <v>0</v>
      </c>
      <c r="L66" s="2">
        <v>0</v>
      </c>
      <c r="M66" s="2">
        <v>1</v>
      </c>
      <c r="N66" s="2">
        <f t="shared" si="2"/>
        <v>4164.469999999999</v>
      </c>
    </row>
    <row r="67" spans="1:14" ht="12.75" customHeight="1">
      <c r="A67" s="3" t="s">
        <v>867</v>
      </c>
      <c r="B67" s="2">
        <v>6</v>
      </c>
      <c r="C67" s="3" t="s">
        <v>947</v>
      </c>
      <c r="D67" s="3" t="s">
        <v>247</v>
      </c>
      <c r="E67" s="3" t="s">
        <v>248</v>
      </c>
      <c r="F67" s="4">
        <v>40620</v>
      </c>
      <c r="G67" s="2">
        <v>7091.47</v>
      </c>
      <c r="H67" s="2">
        <v>765.95</v>
      </c>
      <c r="I67" s="2">
        <v>0</v>
      </c>
      <c r="J67" s="2">
        <f t="shared" si="1"/>
        <v>7857.42</v>
      </c>
      <c r="K67" s="2">
        <v>0</v>
      </c>
      <c r="L67" s="2">
        <v>0</v>
      </c>
      <c r="M67" s="2">
        <v>1</v>
      </c>
      <c r="N67" s="2">
        <f t="shared" si="2"/>
        <v>7857.42</v>
      </c>
    </row>
    <row r="68" spans="1:14" ht="12.75" customHeight="1">
      <c r="A68" s="3" t="s">
        <v>867</v>
      </c>
      <c r="B68" s="2">
        <v>1</v>
      </c>
      <c r="C68" s="3" t="s">
        <v>898</v>
      </c>
      <c r="D68" s="3" t="s">
        <v>257</v>
      </c>
      <c r="E68" s="3" t="s">
        <v>258</v>
      </c>
      <c r="F68" s="4">
        <v>40862</v>
      </c>
      <c r="G68" s="2">
        <v>3978.5</v>
      </c>
      <c r="H68" s="2">
        <v>208.42</v>
      </c>
      <c r="I68" s="2">
        <v>0</v>
      </c>
      <c r="J68" s="2">
        <f t="shared" si="1"/>
        <v>4186.92</v>
      </c>
      <c r="K68" s="2">
        <v>0</v>
      </c>
      <c r="L68" s="2">
        <v>0</v>
      </c>
      <c r="M68" s="2">
        <v>1</v>
      </c>
      <c r="N68" s="2">
        <f t="shared" si="2"/>
        <v>4186.92</v>
      </c>
    </row>
    <row r="69" spans="1:14" ht="12.75" customHeight="1">
      <c r="A69" s="3" t="s">
        <v>895</v>
      </c>
      <c r="B69" s="2">
        <v>0</v>
      </c>
      <c r="C69" s="3" t="s">
        <v>896</v>
      </c>
      <c r="D69" s="3" t="s">
        <v>948</v>
      </c>
      <c r="E69" s="3" t="s">
        <v>949</v>
      </c>
      <c r="F69" s="4">
        <v>40898</v>
      </c>
      <c r="G69" s="2">
        <v>292.56</v>
      </c>
      <c r="H69" s="2">
        <v>714.77</v>
      </c>
      <c r="I69" s="2">
        <v>0</v>
      </c>
      <c r="J69" s="2">
        <f t="shared" si="1"/>
        <v>1007.3299999999999</v>
      </c>
      <c r="K69" s="2">
        <v>0</v>
      </c>
      <c r="L69" s="2">
        <v>0</v>
      </c>
      <c r="M69" s="2">
        <v>1</v>
      </c>
      <c r="N69" s="2">
        <f t="shared" si="2"/>
        <v>1007.3299999999999</v>
      </c>
    </row>
    <row r="70" spans="1:14" ht="12.75" customHeight="1">
      <c r="A70" s="3" t="s">
        <v>867</v>
      </c>
      <c r="B70" s="2">
        <v>1</v>
      </c>
      <c r="C70" s="3" t="s">
        <v>898</v>
      </c>
      <c r="D70" s="3" t="s">
        <v>260</v>
      </c>
      <c r="E70" s="3" t="s">
        <v>261</v>
      </c>
      <c r="F70" s="4">
        <v>40605</v>
      </c>
      <c r="G70" s="2">
        <v>3965.83</v>
      </c>
      <c r="H70" s="2">
        <v>198.27</v>
      </c>
      <c r="I70" s="2">
        <v>0</v>
      </c>
      <c r="J70" s="2">
        <f t="shared" si="1"/>
        <v>4164.1</v>
      </c>
      <c r="K70" s="2">
        <v>0</v>
      </c>
      <c r="L70" s="2">
        <v>0</v>
      </c>
      <c r="M70" s="2">
        <v>1</v>
      </c>
      <c r="N70" s="2">
        <f t="shared" si="2"/>
        <v>4164.1</v>
      </c>
    </row>
    <row r="71" spans="1:14" ht="12.75" customHeight="1">
      <c r="A71" s="3" t="s">
        <v>867</v>
      </c>
      <c r="B71" s="2">
        <v>1</v>
      </c>
      <c r="C71" s="3" t="s">
        <v>868</v>
      </c>
      <c r="D71" s="3" t="s">
        <v>269</v>
      </c>
      <c r="E71" s="3" t="s">
        <v>270</v>
      </c>
      <c r="F71" s="4">
        <v>40770</v>
      </c>
      <c r="G71" s="2">
        <v>2354.21</v>
      </c>
      <c r="H71" s="2">
        <v>229.56</v>
      </c>
      <c r="I71" s="2">
        <v>0</v>
      </c>
      <c r="J71" s="2">
        <f t="shared" si="1"/>
        <v>2583.77</v>
      </c>
      <c r="K71" s="2">
        <v>0</v>
      </c>
      <c r="L71" s="2">
        <v>0</v>
      </c>
      <c r="M71" s="2">
        <v>1</v>
      </c>
      <c r="N71" s="2">
        <f t="shared" si="2"/>
        <v>2583.77</v>
      </c>
    </row>
    <row r="72" spans="1:14" ht="12.75" customHeight="1">
      <c r="A72" s="3" t="s">
        <v>867</v>
      </c>
      <c r="B72" s="2">
        <v>1</v>
      </c>
      <c r="C72" s="3" t="s">
        <v>873</v>
      </c>
      <c r="D72" s="3" t="s">
        <v>273</v>
      </c>
      <c r="E72" s="3" t="s">
        <v>166</v>
      </c>
      <c r="F72" s="4">
        <v>40868</v>
      </c>
      <c r="G72" s="2">
        <v>2173.07</v>
      </c>
      <c r="H72" s="2">
        <v>171.86</v>
      </c>
      <c r="I72" s="2">
        <v>0</v>
      </c>
      <c r="J72" s="2">
        <f t="shared" si="1"/>
        <v>2344.9300000000003</v>
      </c>
      <c r="K72" s="2">
        <v>0</v>
      </c>
      <c r="L72" s="2">
        <v>0</v>
      </c>
      <c r="M72" s="2">
        <v>1</v>
      </c>
      <c r="N72" s="2">
        <f t="shared" si="2"/>
        <v>2344.9300000000003</v>
      </c>
    </row>
    <row r="73" spans="1:14" ht="12.75" customHeight="1">
      <c r="A73" s="3" t="s">
        <v>867</v>
      </c>
      <c r="B73" s="2">
        <v>1</v>
      </c>
      <c r="C73" s="3" t="s">
        <v>881</v>
      </c>
      <c r="D73" s="3" t="s">
        <v>950</v>
      </c>
      <c r="E73" s="3" t="s">
        <v>951</v>
      </c>
      <c r="F73" s="4">
        <v>40747</v>
      </c>
      <c r="G73" s="2">
        <v>1275.82</v>
      </c>
      <c r="H73" s="2">
        <v>924.23</v>
      </c>
      <c r="I73" s="2">
        <v>0</v>
      </c>
      <c r="J73" s="2">
        <f aca="true" t="shared" si="3" ref="J73:J136">SUM(G73:I73)</f>
        <v>2200.05</v>
      </c>
      <c r="K73" s="2">
        <v>0</v>
      </c>
      <c r="L73" s="2">
        <v>0</v>
      </c>
      <c r="M73" s="2">
        <v>1</v>
      </c>
      <c r="N73" s="2">
        <f aca="true" t="shared" si="4" ref="N73:N136">M73*J73</f>
        <v>2200.05</v>
      </c>
    </row>
    <row r="74" spans="1:14" ht="12.75" customHeight="1">
      <c r="A74" s="3" t="s">
        <v>867</v>
      </c>
      <c r="B74" s="2">
        <v>1</v>
      </c>
      <c r="C74" s="3" t="s">
        <v>881</v>
      </c>
      <c r="D74" s="3" t="s">
        <v>952</v>
      </c>
      <c r="E74" s="3" t="s">
        <v>166</v>
      </c>
      <c r="F74" s="4">
        <v>40714</v>
      </c>
      <c r="G74" s="2">
        <v>1303.64</v>
      </c>
      <c r="H74" s="2">
        <v>197.98</v>
      </c>
      <c r="I74" s="2">
        <v>0</v>
      </c>
      <c r="J74" s="2">
        <f t="shared" si="3"/>
        <v>1501.6200000000001</v>
      </c>
      <c r="K74" s="2">
        <v>0</v>
      </c>
      <c r="L74" s="2">
        <v>0</v>
      </c>
      <c r="M74" s="2">
        <v>1</v>
      </c>
      <c r="N74" s="2">
        <f t="shared" si="4"/>
        <v>1501.6200000000001</v>
      </c>
    </row>
    <row r="75" spans="1:14" ht="12.75" customHeight="1">
      <c r="A75" s="3" t="s">
        <v>867</v>
      </c>
      <c r="B75" s="2">
        <v>1</v>
      </c>
      <c r="C75" s="3" t="s">
        <v>868</v>
      </c>
      <c r="D75" s="3" t="s">
        <v>275</v>
      </c>
      <c r="E75" s="3" t="s">
        <v>258</v>
      </c>
      <c r="F75" s="4">
        <v>40714</v>
      </c>
      <c r="G75" s="2">
        <v>2237.69</v>
      </c>
      <c r="H75" s="2">
        <v>145.41</v>
      </c>
      <c r="I75" s="2">
        <v>0</v>
      </c>
      <c r="J75" s="2">
        <f t="shared" si="3"/>
        <v>2383.1</v>
      </c>
      <c r="K75" s="2">
        <v>0</v>
      </c>
      <c r="L75" s="2">
        <v>0</v>
      </c>
      <c r="M75" s="2">
        <v>1</v>
      </c>
      <c r="N75" s="2">
        <f t="shared" si="4"/>
        <v>2383.1</v>
      </c>
    </row>
    <row r="76" spans="1:14" ht="12.75" customHeight="1">
      <c r="A76" s="3" t="s">
        <v>867</v>
      </c>
      <c r="B76" s="2">
        <v>1</v>
      </c>
      <c r="C76" s="3" t="s">
        <v>881</v>
      </c>
      <c r="D76" s="3" t="s">
        <v>953</v>
      </c>
      <c r="E76" s="3" t="s">
        <v>170</v>
      </c>
      <c r="F76" s="4">
        <v>40633</v>
      </c>
      <c r="G76" s="2">
        <v>1325.17</v>
      </c>
      <c r="H76" s="2">
        <v>208.27</v>
      </c>
      <c r="I76" s="2">
        <v>0</v>
      </c>
      <c r="J76" s="2">
        <f t="shared" si="3"/>
        <v>1533.44</v>
      </c>
      <c r="K76" s="2">
        <v>0</v>
      </c>
      <c r="L76" s="2">
        <v>0</v>
      </c>
      <c r="M76" s="2">
        <v>1</v>
      </c>
      <c r="N76" s="2">
        <f t="shared" si="4"/>
        <v>1533.44</v>
      </c>
    </row>
    <row r="77" spans="1:14" ht="12.75" customHeight="1">
      <c r="A77" s="3" t="s">
        <v>867</v>
      </c>
      <c r="B77" s="2">
        <v>2</v>
      </c>
      <c r="C77" s="3" t="s">
        <v>871</v>
      </c>
      <c r="D77" s="3" t="s">
        <v>954</v>
      </c>
      <c r="E77" s="3" t="s">
        <v>313</v>
      </c>
      <c r="F77" s="4">
        <v>40842</v>
      </c>
      <c r="G77" s="2">
        <v>2545.08</v>
      </c>
      <c r="H77" s="2">
        <v>1560.95</v>
      </c>
      <c r="I77" s="2">
        <v>0</v>
      </c>
      <c r="J77" s="2">
        <f t="shared" si="3"/>
        <v>4106.03</v>
      </c>
      <c r="K77" s="2">
        <v>0</v>
      </c>
      <c r="L77" s="2">
        <v>0</v>
      </c>
      <c r="M77" s="2">
        <v>1</v>
      </c>
      <c r="N77" s="2">
        <f t="shared" si="4"/>
        <v>4106.03</v>
      </c>
    </row>
    <row r="78" spans="1:14" ht="12.75" customHeight="1">
      <c r="A78" s="3" t="s">
        <v>895</v>
      </c>
      <c r="B78" s="2">
        <v>0</v>
      </c>
      <c r="C78" s="3" t="s">
        <v>896</v>
      </c>
      <c r="D78" s="3" t="s">
        <v>280</v>
      </c>
      <c r="E78" s="3" t="s">
        <v>281</v>
      </c>
      <c r="F78" s="4">
        <v>40597</v>
      </c>
      <c r="G78" s="2">
        <v>181.14</v>
      </c>
      <c r="H78" s="2">
        <v>285.9</v>
      </c>
      <c r="I78" s="2">
        <v>0</v>
      </c>
      <c r="J78" s="2">
        <f t="shared" si="3"/>
        <v>467.03999999999996</v>
      </c>
      <c r="K78" s="2">
        <v>0</v>
      </c>
      <c r="L78" s="2">
        <v>0</v>
      </c>
      <c r="M78" s="2">
        <v>1</v>
      </c>
      <c r="N78" s="2">
        <f t="shared" si="4"/>
        <v>467.03999999999996</v>
      </c>
    </row>
    <row r="79" spans="1:14" ht="12.75" customHeight="1">
      <c r="A79" s="3" t="s">
        <v>867</v>
      </c>
      <c r="B79" s="2">
        <v>1</v>
      </c>
      <c r="C79" s="3" t="s">
        <v>881</v>
      </c>
      <c r="D79" s="3" t="s">
        <v>955</v>
      </c>
      <c r="E79" s="3" t="s">
        <v>188</v>
      </c>
      <c r="F79" s="4">
        <v>40628</v>
      </c>
      <c r="G79" s="2">
        <v>1436.24</v>
      </c>
      <c r="H79" s="2">
        <v>1018.48</v>
      </c>
      <c r="I79" s="2">
        <v>0</v>
      </c>
      <c r="J79" s="2">
        <f t="shared" si="3"/>
        <v>2454.7200000000003</v>
      </c>
      <c r="K79" s="2">
        <v>0</v>
      </c>
      <c r="L79" s="2">
        <v>0</v>
      </c>
      <c r="M79" s="2">
        <v>1</v>
      </c>
      <c r="N79" s="2">
        <f t="shared" si="4"/>
        <v>2454.7200000000003</v>
      </c>
    </row>
    <row r="80" spans="1:14" ht="12.75" customHeight="1">
      <c r="A80" s="3" t="s">
        <v>867</v>
      </c>
      <c r="B80" s="2">
        <v>1</v>
      </c>
      <c r="C80" s="3" t="s">
        <v>868</v>
      </c>
      <c r="D80" s="3" t="s">
        <v>283</v>
      </c>
      <c r="E80" s="3" t="s">
        <v>284</v>
      </c>
      <c r="F80" s="4">
        <v>40823</v>
      </c>
      <c r="G80" s="2">
        <v>2249.27</v>
      </c>
      <c r="H80" s="2">
        <v>185.38</v>
      </c>
      <c r="I80" s="2">
        <v>0</v>
      </c>
      <c r="J80" s="2">
        <f t="shared" si="3"/>
        <v>2434.65</v>
      </c>
      <c r="K80" s="2">
        <v>0</v>
      </c>
      <c r="L80" s="2">
        <v>0</v>
      </c>
      <c r="M80" s="2">
        <v>1</v>
      </c>
      <c r="N80" s="2">
        <f t="shared" si="4"/>
        <v>2434.65</v>
      </c>
    </row>
    <row r="81" spans="1:14" ht="12.75" customHeight="1">
      <c r="A81" s="3" t="s">
        <v>867</v>
      </c>
      <c r="B81" s="2">
        <v>1</v>
      </c>
      <c r="C81" s="3" t="s">
        <v>881</v>
      </c>
      <c r="D81" s="3" t="s">
        <v>956</v>
      </c>
      <c r="E81" s="3" t="s">
        <v>957</v>
      </c>
      <c r="F81" s="4">
        <v>40856</v>
      </c>
      <c r="G81" s="2">
        <v>1360.99</v>
      </c>
      <c r="H81" s="2">
        <v>243</v>
      </c>
      <c r="I81" s="2">
        <v>0</v>
      </c>
      <c r="J81" s="2">
        <f t="shared" si="3"/>
        <v>1603.99</v>
      </c>
      <c r="K81" s="2">
        <v>0</v>
      </c>
      <c r="L81" s="2">
        <v>0</v>
      </c>
      <c r="M81" s="2">
        <v>1</v>
      </c>
      <c r="N81" s="2">
        <f t="shared" si="4"/>
        <v>1603.99</v>
      </c>
    </row>
    <row r="82" spans="1:14" ht="12.75" customHeight="1">
      <c r="A82" s="3" t="s">
        <v>895</v>
      </c>
      <c r="B82" s="2">
        <v>0</v>
      </c>
      <c r="C82" s="3" t="s">
        <v>896</v>
      </c>
      <c r="D82" s="3" t="s">
        <v>286</v>
      </c>
      <c r="E82" s="3" t="s">
        <v>287</v>
      </c>
      <c r="F82" s="4">
        <v>40638</v>
      </c>
      <c r="G82" s="2">
        <v>41.12</v>
      </c>
      <c r="H82" s="2">
        <v>171</v>
      </c>
      <c r="I82" s="2">
        <v>0</v>
      </c>
      <c r="J82" s="2">
        <f t="shared" si="3"/>
        <v>212.12</v>
      </c>
      <c r="K82" s="2">
        <v>0</v>
      </c>
      <c r="L82" s="2">
        <v>0</v>
      </c>
      <c r="M82" s="2">
        <v>1</v>
      </c>
      <c r="N82" s="2">
        <f t="shared" si="4"/>
        <v>212.12</v>
      </c>
    </row>
    <row r="83" spans="1:14" ht="12.75" customHeight="1">
      <c r="A83" s="3" t="s">
        <v>892</v>
      </c>
      <c r="B83" s="2">
        <v>1</v>
      </c>
      <c r="C83" s="3" t="s">
        <v>958</v>
      </c>
      <c r="D83" s="3" t="s">
        <v>294</v>
      </c>
      <c r="E83" s="3" t="s">
        <v>152</v>
      </c>
      <c r="F83" s="4">
        <v>40585</v>
      </c>
      <c r="G83" s="2">
        <v>6503.46</v>
      </c>
      <c r="H83" s="2">
        <v>409.36</v>
      </c>
      <c r="I83" s="2">
        <v>0</v>
      </c>
      <c r="J83" s="2">
        <f t="shared" si="3"/>
        <v>6912.82</v>
      </c>
      <c r="K83" s="2">
        <v>0</v>
      </c>
      <c r="L83" s="2">
        <v>0</v>
      </c>
      <c r="M83" s="2">
        <v>1</v>
      </c>
      <c r="N83" s="2">
        <f t="shared" si="4"/>
        <v>6912.82</v>
      </c>
    </row>
    <row r="84" spans="1:14" ht="12.75" customHeight="1">
      <c r="A84" s="3" t="s">
        <v>867</v>
      </c>
      <c r="B84" s="2">
        <v>1</v>
      </c>
      <c r="C84" s="3" t="s">
        <v>873</v>
      </c>
      <c r="D84" s="3" t="s">
        <v>959</v>
      </c>
      <c r="E84" s="3" t="s">
        <v>713</v>
      </c>
      <c r="F84" s="4">
        <v>40564</v>
      </c>
      <c r="G84" s="2">
        <v>2376.21</v>
      </c>
      <c r="H84" s="2">
        <v>159.74</v>
      </c>
      <c r="I84" s="2">
        <v>0</v>
      </c>
      <c r="J84" s="2">
        <f t="shared" si="3"/>
        <v>2535.95</v>
      </c>
      <c r="K84" s="2">
        <v>0</v>
      </c>
      <c r="L84" s="2">
        <v>0</v>
      </c>
      <c r="M84" s="2">
        <v>1</v>
      </c>
      <c r="N84" s="2">
        <f t="shared" si="4"/>
        <v>2535.95</v>
      </c>
    </row>
    <row r="85" spans="1:14" ht="12.75" customHeight="1">
      <c r="A85" s="3" t="s">
        <v>867</v>
      </c>
      <c r="B85" s="2">
        <v>1</v>
      </c>
      <c r="C85" s="3" t="s">
        <v>868</v>
      </c>
      <c r="D85" s="3" t="s">
        <v>960</v>
      </c>
      <c r="E85" s="3" t="s">
        <v>431</v>
      </c>
      <c r="F85" s="4">
        <v>40871</v>
      </c>
      <c r="G85" s="2">
        <v>2237.56</v>
      </c>
      <c r="H85" s="2">
        <v>219.33</v>
      </c>
      <c r="I85" s="2">
        <v>0</v>
      </c>
      <c r="J85" s="2">
        <f t="shared" si="3"/>
        <v>2456.89</v>
      </c>
      <c r="K85" s="2">
        <v>0</v>
      </c>
      <c r="L85" s="2">
        <v>0</v>
      </c>
      <c r="M85" s="2">
        <v>1</v>
      </c>
      <c r="N85" s="2">
        <f t="shared" si="4"/>
        <v>2456.89</v>
      </c>
    </row>
    <row r="86" spans="1:14" ht="12.75" customHeight="1">
      <c r="A86" s="3" t="s">
        <v>867</v>
      </c>
      <c r="B86" s="2">
        <v>1</v>
      </c>
      <c r="C86" s="3" t="s">
        <v>881</v>
      </c>
      <c r="D86" s="3" t="s">
        <v>961</v>
      </c>
      <c r="E86" s="3" t="s">
        <v>962</v>
      </c>
      <c r="F86" s="4">
        <v>40738</v>
      </c>
      <c r="G86" s="2">
        <v>2619.03</v>
      </c>
      <c r="H86" s="2">
        <v>1473.82</v>
      </c>
      <c r="I86" s="2">
        <v>0</v>
      </c>
      <c r="J86" s="2">
        <f t="shared" si="3"/>
        <v>4092.8500000000004</v>
      </c>
      <c r="K86" s="2">
        <v>0</v>
      </c>
      <c r="L86" s="2">
        <v>0</v>
      </c>
      <c r="M86" s="2">
        <v>1</v>
      </c>
      <c r="N86" s="2">
        <f t="shared" si="4"/>
        <v>4092.8500000000004</v>
      </c>
    </row>
    <row r="87" spans="1:14" ht="12.75" customHeight="1">
      <c r="A87" s="3" t="s">
        <v>867</v>
      </c>
      <c r="B87" s="2">
        <v>1</v>
      </c>
      <c r="C87" s="3" t="s">
        <v>898</v>
      </c>
      <c r="D87" s="3" t="s">
        <v>963</v>
      </c>
      <c r="E87" s="3" t="s">
        <v>307</v>
      </c>
      <c r="F87" s="4">
        <v>40753</v>
      </c>
      <c r="G87" s="2">
        <v>3901.6</v>
      </c>
      <c r="H87" s="2">
        <v>2394.54</v>
      </c>
      <c r="I87" s="2">
        <v>0</v>
      </c>
      <c r="J87" s="2">
        <f t="shared" si="3"/>
        <v>6296.139999999999</v>
      </c>
      <c r="K87" s="2">
        <v>0</v>
      </c>
      <c r="L87" s="2">
        <v>0</v>
      </c>
      <c r="M87" s="2">
        <v>1</v>
      </c>
      <c r="N87" s="2">
        <f t="shared" si="4"/>
        <v>6296.139999999999</v>
      </c>
    </row>
    <row r="88" spans="1:14" ht="12.75" customHeight="1">
      <c r="A88" s="3" t="s">
        <v>867</v>
      </c>
      <c r="B88" s="2">
        <v>1</v>
      </c>
      <c r="C88" s="3" t="s">
        <v>964</v>
      </c>
      <c r="D88" s="3" t="s">
        <v>965</v>
      </c>
      <c r="E88" s="3" t="s">
        <v>278</v>
      </c>
      <c r="F88" s="4">
        <v>40688</v>
      </c>
      <c r="G88" s="2">
        <v>3441.12</v>
      </c>
      <c r="H88" s="2">
        <v>2392.23</v>
      </c>
      <c r="I88" s="2">
        <v>0</v>
      </c>
      <c r="J88" s="2">
        <f t="shared" si="3"/>
        <v>5833.35</v>
      </c>
      <c r="K88" s="2">
        <v>0</v>
      </c>
      <c r="L88" s="2">
        <v>0</v>
      </c>
      <c r="M88" s="2">
        <v>1</v>
      </c>
      <c r="N88" s="2">
        <f t="shared" si="4"/>
        <v>5833.35</v>
      </c>
    </row>
    <row r="89" spans="1:14" ht="12.75" customHeight="1">
      <c r="A89" s="3" t="s">
        <v>867</v>
      </c>
      <c r="B89" s="2">
        <v>1</v>
      </c>
      <c r="C89" s="3" t="s">
        <v>881</v>
      </c>
      <c r="D89" s="3" t="s">
        <v>966</v>
      </c>
      <c r="E89" s="3" t="s">
        <v>353</v>
      </c>
      <c r="F89" s="4">
        <v>40791</v>
      </c>
      <c r="G89" s="2">
        <v>1253.82</v>
      </c>
      <c r="H89" s="2">
        <v>946.23</v>
      </c>
      <c r="I89" s="2">
        <v>0</v>
      </c>
      <c r="J89" s="2">
        <f t="shared" si="3"/>
        <v>2200.05</v>
      </c>
      <c r="K89" s="2">
        <v>0</v>
      </c>
      <c r="L89" s="2">
        <v>0</v>
      </c>
      <c r="M89" s="2">
        <v>1</v>
      </c>
      <c r="N89" s="2">
        <f t="shared" si="4"/>
        <v>2200.05</v>
      </c>
    </row>
    <row r="90" spans="1:14" ht="12.75" customHeight="1">
      <c r="A90" s="3" t="s">
        <v>867</v>
      </c>
      <c r="B90" s="2">
        <v>2</v>
      </c>
      <c r="C90" s="3" t="s">
        <v>871</v>
      </c>
      <c r="D90" s="3" t="s">
        <v>967</v>
      </c>
      <c r="E90" s="3" t="s">
        <v>199</v>
      </c>
      <c r="F90" s="4">
        <v>40634</v>
      </c>
      <c r="G90" s="2">
        <v>2438.15</v>
      </c>
      <c r="H90" s="2">
        <v>1687.11</v>
      </c>
      <c r="I90" s="2">
        <v>0</v>
      </c>
      <c r="J90" s="2">
        <f t="shared" si="3"/>
        <v>4125.26</v>
      </c>
      <c r="K90" s="2">
        <v>0</v>
      </c>
      <c r="L90" s="2">
        <v>0</v>
      </c>
      <c r="M90" s="2">
        <v>1</v>
      </c>
      <c r="N90" s="2">
        <f t="shared" si="4"/>
        <v>4125.26</v>
      </c>
    </row>
    <row r="91" spans="1:14" ht="12.75" customHeight="1">
      <c r="A91" s="3" t="s">
        <v>867</v>
      </c>
      <c r="B91" s="2">
        <v>1</v>
      </c>
      <c r="C91" s="3" t="s">
        <v>881</v>
      </c>
      <c r="D91" s="3" t="s">
        <v>968</v>
      </c>
      <c r="E91" s="3" t="s">
        <v>357</v>
      </c>
      <c r="F91" s="4">
        <v>40642</v>
      </c>
      <c r="G91" s="2">
        <v>1387.8</v>
      </c>
      <c r="H91" s="2">
        <v>844.66</v>
      </c>
      <c r="I91" s="2">
        <v>0</v>
      </c>
      <c r="J91" s="2">
        <f t="shared" si="3"/>
        <v>2232.46</v>
      </c>
      <c r="K91" s="2">
        <v>0</v>
      </c>
      <c r="L91" s="2">
        <v>0</v>
      </c>
      <c r="M91" s="2">
        <v>1</v>
      </c>
      <c r="N91" s="2">
        <f t="shared" si="4"/>
        <v>2232.46</v>
      </c>
    </row>
    <row r="92" spans="1:14" ht="12.75" customHeight="1">
      <c r="A92" s="3" t="s">
        <v>867</v>
      </c>
      <c r="B92" s="2">
        <v>1</v>
      </c>
      <c r="C92" s="3" t="s">
        <v>881</v>
      </c>
      <c r="D92" s="3" t="s">
        <v>969</v>
      </c>
      <c r="E92" s="3" t="s">
        <v>713</v>
      </c>
      <c r="F92" s="4">
        <v>40696</v>
      </c>
      <c r="G92" s="2">
        <v>1514.55</v>
      </c>
      <c r="H92" s="2">
        <v>890.84</v>
      </c>
      <c r="I92" s="2">
        <v>0</v>
      </c>
      <c r="J92" s="2">
        <f t="shared" si="3"/>
        <v>2405.39</v>
      </c>
      <c r="K92" s="2">
        <v>0</v>
      </c>
      <c r="L92" s="2">
        <v>0</v>
      </c>
      <c r="M92" s="2">
        <v>1</v>
      </c>
      <c r="N92" s="2">
        <f t="shared" si="4"/>
        <v>2405.39</v>
      </c>
    </row>
    <row r="93" spans="1:14" ht="12.75" customHeight="1">
      <c r="A93" s="3" t="s">
        <v>895</v>
      </c>
      <c r="B93" s="2">
        <v>0</v>
      </c>
      <c r="C93" s="3" t="s">
        <v>896</v>
      </c>
      <c r="D93" s="3" t="s">
        <v>970</v>
      </c>
      <c r="E93" s="3" t="s">
        <v>278</v>
      </c>
      <c r="F93" s="4">
        <v>40799</v>
      </c>
      <c r="G93" s="2">
        <v>300.41</v>
      </c>
      <c r="H93" s="2">
        <v>400.82</v>
      </c>
      <c r="I93" s="2">
        <v>0</v>
      </c>
      <c r="J93" s="2">
        <f t="shared" si="3"/>
        <v>701.23</v>
      </c>
      <c r="K93" s="2">
        <v>0</v>
      </c>
      <c r="L93" s="2">
        <v>0</v>
      </c>
      <c r="M93" s="2">
        <v>1</v>
      </c>
      <c r="N93" s="2">
        <f t="shared" si="4"/>
        <v>701.23</v>
      </c>
    </row>
    <row r="94" spans="1:14" ht="12.75" customHeight="1">
      <c r="A94" s="3" t="s">
        <v>867</v>
      </c>
      <c r="B94" s="2">
        <v>1</v>
      </c>
      <c r="C94" s="3" t="s">
        <v>881</v>
      </c>
      <c r="D94" s="3" t="s">
        <v>971</v>
      </c>
      <c r="E94" s="3" t="s">
        <v>972</v>
      </c>
      <c r="F94" s="4">
        <v>40575</v>
      </c>
      <c r="G94" s="2">
        <v>1364.88</v>
      </c>
      <c r="H94" s="2">
        <v>939.28</v>
      </c>
      <c r="I94" s="2">
        <v>0</v>
      </c>
      <c r="J94" s="2">
        <f t="shared" si="3"/>
        <v>2304.16</v>
      </c>
      <c r="K94" s="2">
        <v>0</v>
      </c>
      <c r="L94" s="2">
        <v>0</v>
      </c>
      <c r="M94" s="2">
        <v>1</v>
      </c>
      <c r="N94" s="2">
        <f t="shared" si="4"/>
        <v>2304.16</v>
      </c>
    </row>
    <row r="95" spans="1:14" ht="12.75" customHeight="1">
      <c r="A95" s="3" t="s">
        <v>867</v>
      </c>
      <c r="B95" s="2">
        <v>1</v>
      </c>
      <c r="C95" s="3" t="s">
        <v>881</v>
      </c>
      <c r="D95" s="3" t="s">
        <v>973</v>
      </c>
      <c r="E95" s="3" t="s">
        <v>974</v>
      </c>
      <c r="F95" s="4">
        <v>40791</v>
      </c>
      <c r="G95" s="2">
        <v>1297.82</v>
      </c>
      <c r="H95" s="2">
        <v>902.23</v>
      </c>
      <c r="I95" s="2">
        <v>0</v>
      </c>
      <c r="J95" s="2">
        <f t="shared" si="3"/>
        <v>2200.05</v>
      </c>
      <c r="K95" s="2">
        <v>0</v>
      </c>
      <c r="L95" s="2">
        <v>0</v>
      </c>
      <c r="M95" s="2">
        <v>1</v>
      </c>
      <c r="N95" s="2">
        <f t="shared" si="4"/>
        <v>2200.05</v>
      </c>
    </row>
    <row r="96" spans="1:14" ht="12.75" customHeight="1">
      <c r="A96" s="3" t="s">
        <v>895</v>
      </c>
      <c r="B96" s="2">
        <v>0</v>
      </c>
      <c r="C96" s="3" t="s">
        <v>896</v>
      </c>
      <c r="D96" s="3" t="s">
        <v>975</v>
      </c>
      <c r="E96" s="3" t="s">
        <v>371</v>
      </c>
      <c r="F96" s="4">
        <v>40592</v>
      </c>
      <c r="G96" s="2">
        <v>172.89</v>
      </c>
      <c r="H96" s="2">
        <v>412.48</v>
      </c>
      <c r="I96" s="2">
        <v>0</v>
      </c>
      <c r="J96" s="2">
        <f t="shared" si="3"/>
        <v>585.37</v>
      </c>
      <c r="K96" s="2">
        <v>0</v>
      </c>
      <c r="L96" s="2">
        <v>0</v>
      </c>
      <c r="M96" s="2">
        <v>1</v>
      </c>
      <c r="N96" s="2">
        <f t="shared" si="4"/>
        <v>585.37</v>
      </c>
    </row>
    <row r="97" spans="1:14" ht="12.75" customHeight="1">
      <c r="A97" s="3" t="s">
        <v>976</v>
      </c>
      <c r="B97" s="2">
        <v>1</v>
      </c>
      <c r="C97" s="3" t="s">
        <v>977</v>
      </c>
      <c r="D97" s="3" t="s">
        <v>978</v>
      </c>
      <c r="E97" s="3" t="s">
        <v>483</v>
      </c>
      <c r="F97" s="4">
        <v>40806</v>
      </c>
      <c r="G97" s="2">
        <v>5034.43</v>
      </c>
      <c r="H97" s="2">
        <v>138.06</v>
      </c>
      <c r="I97" s="2">
        <v>0</v>
      </c>
      <c r="J97" s="2">
        <f t="shared" si="3"/>
        <v>5172.490000000001</v>
      </c>
      <c r="K97" s="2">
        <v>0</v>
      </c>
      <c r="L97" s="2">
        <v>0</v>
      </c>
      <c r="M97" s="2">
        <v>1</v>
      </c>
      <c r="N97" s="2">
        <f t="shared" si="4"/>
        <v>5172.490000000001</v>
      </c>
    </row>
    <row r="98" spans="1:14" ht="12.75" customHeight="1">
      <c r="A98" s="3" t="s">
        <v>867</v>
      </c>
      <c r="B98" s="2">
        <v>1</v>
      </c>
      <c r="C98" s="3" t="s">
        <v>873</v>
      </c>
      <c r="D98" s="3" t="s">
        <v>319</v>
      </c>
      <c r="E98" s="3" t="s">
        <v>320</v>
      </c>
      <c r="F98" s="4">
        <v>40766</v>
      </c>
      <c r="G98" s="2">
        <v>2312.92</v>
      </c>
      <c r="H98" s="2">
        <v>210.26</v>
      </c>
      <c r="I98" s="2">
        <v>0</v>
      </c>
      <c r="J98" s="2">
        <f t="shared" si="3"/>
        <v>2523.1800000000003</v>
      </c>
      <c r="K98" s="2">
        <v>0</v>
      </c>
      <c r="L98" s="2">
        <v>0</v>
      </c>
      <c r="M98" s="2">
        <v>1</v>
      </c>
      <c r="N98" s="2">
        <f t="shared" si="4"/>
        <v>2523.1800000000003</v>
      </c>
    </row>
    <row r="99" spans="1:14" ht="12.75" customHeight="1">
      <c r="A99" s="3" t="s">
        <v>867</v>
      </c>
      <c r="B99" s="2">
        <v>1</v>
      </c>
      <c r="C99" s="3" t="s">
        <v>881</v>
      </c>
      <c r="D99" s="3" t="s">
        <v>979</v>
      </c>
      <c r="E99" s="3" t="s">
        <v>650</v>
      </c>
      <c r="F99" s="4">
        <v>40788</v>
      </c>
      <c r="G99" s="2">
        <v>1372.02</v>
      </c>
      <c r="H99" s="2">
        <v>205.94</v>
      </c>
      <c r="I99" s="2">
        <v>0</v>
      </c>
      <c r="J99" s="2">
        <f t="shared" si="3"/>
        <v>1577.96</v>
      </c>
      <c r="K99" s="2">
        <v>0</v>
      </c>
      <c r="L99" s="2">
        <v>0</v>
      </c>
      <c r="M99" s="2">
        <v>1</v>
      </c>
      <c r="N99" s="2">
        <f t="shared" si="4"/>
        <v>1577.96</v>
      </c>
    </row>
    <row r="100" spans="1:14" ht="12.75" customHeight="1">
      <c r="A100" s="3" t="s">
        <v>895</v>
      </c>
      <c r="B100" s="2">
        <v>0</v>
      </c>
      <c r="C100" s="3" t="s">
        <v>896</v>
      </c>
      <c r="D100" s="3" t="s">
        <v>980</v>
      </c>
      <c r="E100" s="3" t="s">
        <v>981</v>
      </c>
      <c r="F100" s="4">
        <v>40761</v>
      </c>
      <c r="G100" s="2">
        <v>336.57</v>
      </c>
      <c r="H100" s="2">
        <v>254.57</v>
      </c>
      <c r="I100" s="2">
        <v>0</v>
      </c>
      <c r="J100" s="2">
        <f t="shared" si="3"/>
        <v>591.14</v>
      </c>
      <c r="K100" s="2">
        <v>0</v>
      </c>
      <c r="L100" s="2">
        <v>0</v>
      </c>
      <c r="M100" s="2">
        <v>1</v>
      </c>
      <c r="N100" s="2">
        <f t="shared" si="4"/>
        <v>591.14</v>
      </c>
    </row>
    <row r="101" spans="1:14" ht="12.75" customHeight="1">
      <c r="A101" s="3" t="s">
        <v>867</v>
      </c>
      <c r="B101" s="2">
        <v>1</v>
      </c>
      <c r="C101" s="3" t="s">
        <v>868</v>
      </c>
      <c r="D101" s="3" t="s">
        <v>982</v>
      </c>
      <c r="E101" s="3" t="s">
        <v>983</v>
      </c>
      <c r="F101" s="4">
        <v>40687</v>
      </c>
      <c r="G101" s="2">
        <v>2270.08</v>
      </c>
      <c r="H101" s="2">
        <v>1451.95</v>
      </c>
      <c r="I101" s="2">
        <v>0</v>
      </c>
      <c r="J101" s="2">
        <f t="shared" si="3"/>
        <v>3722.0299999999997</v>
      </c>
      <c r="K101" s="2">
        <v>0</v>
      </c>
      <c r="L101" s="2">
        <v>0</v>
      </c>
      <c r="M101" s="2">
        <v>1</v>
      </c>
      <c r="N101" s="2">
        <f t="shared" si="4"/>
        <v>3722.0299999999997</v>
      </c>
    </row>
    <row r="102" spans="1:14" ht="12.75" customHeight="1">
      <c r="A102" s="3" t="s">
        <v>867</v>
      </c>
      <c r="B102" s="2">
        <v>1</v>
      </c>
      <c r="C102" s="3" t="s">
        <v>868</v>
      </c>
      <c r="D102" s="3" t="s">
        <v>984</v>
      </c>
      <c r="E102" s="3" t="s">
        <v>320</v>
      </c>
      <c r="F102" s="4">
        <v>40791</v>
      </c>
      <c r="G102" s="2">
        <v>2381.74</v>
      </c>
      <c r="H102" s="2">
        <v>1340.29</v>
      </c>
      <c r="I102" s="2">
        <v>0</v>
      </c>
      <c r="J102" s="2">
        <f t="shared" si="3"/>
        <v>3722.0299999999997</v>
      </c>
      <c r="K102" s="2">
        <v>0</v>
      </c>
      <c r="L102" s="2">
        <v>0</v>
      </c>
      <c r="M102" s="2">
        <v>1</v>
      </c>
      <c r="N102" s="2">
        <f t="shared" si="4"/>
        <v>3722.0299999999997</v>
      </c>
    </row>
    <row r="103" spans="1:14" ht="12.75" customHeight="1">
      <c r="A103" s="3" t="s">
        <v>867</v>
      </c>
      <c r="B103" s="2">
        <v>2</v>
      </c>
      <c r="C103" s="3" t="s">
        <v>871</v>
      </c>
      <c r="D103" s="3" t="s">
        <v>985</v>
      </c>
      <c r="E103" s="3" t="s">
        <v>185</v>
      </c>
      <c r="F103" s="4">
        <v>40554</v>
      </c>
      <c r="G103" s="2">
        <v>2619.03</v>
      </c>
      <c r="H103" s="2">
        <v>1473.82</v>
      </c>
      <c r="I103" s="2">
        <v>0</v>
      </c>
      <c r="J103" s="2">
        <f t="shared" si="3"/>
        <v>4092.8500000000004</v>
      </c>
      <c r="K103" s="2">
        <v>0</v>
      </c>
      <c r="L103" s="2">
        <v>0</v>
      </c>
      <c r="M103" s="2">
        <v>1</v>
      </c>
      <c r="N103" s="2">
        <f t="shared" si="4"/>
        <v>4092.8500000000004</v>
      </c>
    </row>
    <row r="104" spans="1:14" ht="12.75" customHeight="1">
      <c r="A104" s="3" t="s">
        <v>867</v>
      </c>
      <c r="B104" s="2">
        <v>1</v>
      </c>
      <c r="C104" s="3" t="s">
        <v>881</v>
      </c>
      <c r="D104" s="3" t="s">
        <v>329</v>
      </c>
      <c r="E104" s="3" t="s">
        <v>330</v>
      </c>
      <c r="F104" s="4">
        <v>40847</v>
      </c>
      <c r="G104" s="2">
        <v>1254.14</v>
      </c>
      <c r="H104" s="2">
        <v>167.88</v>
      </c>
      <c r="I104" s="2">
        <v>0</v>
      </c>
      <c r="J104" s="2">
        <f t="shared" si="3"/>
        <v>1422.02</v>
      </c>
      <c r="K104" s="2">
        <v>0</v>
      </c>
      <c r="L104" s="2">
        <v>0</v>
      </c>
      <c r="M104" s="2">
        <v>1</v>
      </c>
      <c r="N104" s="2">
        <f t="shared" si="4"/>
        <v>1422.02</v>
      </c>
    </row>
    <row r="105" spans="1:14" ht="12.75" customHeight="1">
      <c r="A105" s="3" t="s">
        <v>867</v>
      </c>
      <c r="B105" s="2">
        <v>1</v>
      </c>
      <c r="C105" s="3" t="s">
        <v>868</v>
      </c>
      <c r="D105" s="3" t="s">
        <v>986</v>
      </c>
      <c r="E105" s="3" t="s">
        <v>987</v>
      </c>
      <c r="F105" s="4">
        <v>40680</v>
      </c>
      <c r="G105" s="2">
        <v>2381.61</v>
      </c>
      <c r="H105" s="2">
        <v>1393.83</v>
      </c>
      <c r="I105" s="2">
        <v>0</v>
      </c>
      <c r="J105" s="2">
        <f t="shared" si="3"/>
        <v>3775.44</v>
      </c>
      <c r="K105" s="2">
        <v>0</v>
      </c>
      <c r="L105" s="2">
        <v>0</v>
      </c>
      <c r="M105" s="2">
        <v>1</v>
      </c>
      <c r="N105" s="2">
        <f t="shared" si="4"/>
        <v>3775.44</v>
      </c>
    </row>
    <row r="106" spans="1:14" ht="12.75" customHeight="1">
      <c r="A106" s="3" t="s">
        <v>867</v>
      </c>
      <c r="B106" s="2">
        <v>1</v>
      </c>
      <c r="C106" s="3" t="s">
        <v>881</v>
      </c>
      <c r="D106" s="3" t="s">
        <v>988</v>
      </c>
      <c r="E106" s="3" t="s">
        <v>972</v>
      </c>
      <c r="F106" s="4">
        <v>40747</v>
      </c>
      <c r="G106" s="2">
        <v>1407.82</v>
      </c>
      <c r="H106" s="2">
        <v>792.23</v>
      </c>
      <c r="I106" s="2">
        <v>0</v>
      </c>
      <c r="J106" s="2">
        <f t="shared" si="3"/>
        <v>2200.05</v>
      </c>
      <c r="K106" s="2">
        <v>0</v>
      </c>
      <c r="L106" s="2">
        <v>0</v>
      </c>
      <c r="M106" s="2">
        <v>1</v>
      </c>
      <c r="N106" s="2">
        <f t="shared" si="4"/>
        <v>2200.05</v>
      </c>
    </row>
    <row r="107" spans="1:14" ht="12.75" customHeight="1">
      <c r="A107" s="3" t="s">
        <v>867</v>
      </c>
      <c r="B107" s="2">
        <v>2</v>
      </c>
      <c r="C107" s="3" t="s">
        <v>871</v>
      </c>
      <c r="D107" s="3" t="s">
        <v>989</v>
      </c>
      <c r="E107" s="3" t="s">
        <v>311</v>
      </c>
      <c r="F107" s="4">
        <v>40575</v>
      </c>
      <c r="G107" s="2">
        <v>2537.17</v>
      </c>
      <c r="H107" s="2">
        <v>1555.68</v>
      </c>
      <c r="I107" s="2">
        <v>0</v>
      </c>
      <c r="J107" s="2">
        <f t="shared" si="3"/>
        <v>4092.8500000000004</v>
      </c>
      <c r="K107" s="2">
        <v>0</v>
      </c>
      <c r="L107" s="2">
        <v>0</v>
      </c>
      <c r="M107" s="2">
        <v>1</v>
      </c>
      <c r="N107" s="2">
        <f t="shared" si="4"/>
        <v>4092.8500000000004</v>
      </c>
    </row>
    <row r="108" spans="1:14" ht="12.75" customHeight="1">
      <c r="A108" s="3" t="s">
        <v>867</v>
      </c>
      <c r="B108" s="2">
        <v>2</v>
      </c>
      <c r="C108" s="3" t="s">
        <v>871</v>
      </c>
      <c r="D108" s="3" t="s">
        <v>990</v>
      </c>
      <c r="E108" s="3" t="s">
        <v>313</v>
      </c>
      <c r="F108" s="4">
        <v>40833</v>
      </c>
      <c r="G108" s="2">
        <v>2332.53</v>
      </c>
      <c r="H108" s="2">
        <v>1760.32</v>
      </c>
      <c r="I108" s="2">
        <v>0</v>
      </c>
      <c r="J108" s="2">
        <f t="shared" si="3"/>
        <v>4092.8500000000004</v>
      </c>
      <c r="K108" s="2">
        <v>0</v>
      </c>
      <c r="L108" s="2">
        <v>0</v>
      </c>
      <c r="M108" s="2">
        <v>1</v>
      </c>
      <c r="N108" s="2">
        <f t="shared" si="4"/>
        <v>4092.8500000000004</v>
      </c>
    </row>
    <row r="109" spans="1:14" ht="12.75" customHeight="1">
      <c r="A109" s="3" t="s">
        <v>867</v>
      </c>
      <c r="B109" s="2">
        <v>1</v>
      </c>
      <c r="C109" s="3" t="s">
        <v>873</v>
      </c>
      <c r="D109" s="3" t="s">
        <v>342</v>
      </c>
      <c r="E109" s="3" t="s">
        <v>343</v>
      </c>
      <c r="F109" s="4">
        <v>40868</v>
      </c>
      <c r="G109" s="2">
        <v>2168</v>
      </c>
      <c r="H109" s="2">
        <v>172.7</v>
      </c>
      <c r="I109" s="2">
        <v>0</v>
      </c>
      <c r="J109" s="2">
        <f t="shared" si="3"/>
        <v>2340.7</v>
      </c>
      <c r="K109" s="2">
        <v>0</v>
      </c>
      <c r="L109" s="2">
        <v>0</v>
      </c>
      <c r="M109" s="2">
        <v>1</v>
      </c>
      <c r="N109" s="2">
        <f t="shared" si="4"/>
        <v>2340.7</v>
      </c>
    </row>
    <row r="110" spans="1:14" ht="12.75" customHeight="1">
      <c r="A110" s="3" t="s">
        <v>892</v>
      </c>
      <c r="B110" s="2">
        <v>1</v>
      </c>
      <c r="C110" s="3" t="s">
        <v>958</v>
      </c>
      <c r="D110" s="3" t="s">
        <v>345</v>
      </c>
      <c r="E110" s="3" t="s">
        <v>346</v>
      </c>
      <c r="F110" s="4">
        <v>40584</v>
      </c>
      <c r="G110" s="2">
        <v>6415.32</v>
      </c>
      <c r="H110" s="2">
        <v>407.13</v>
      </c>
      <c r="I110" s="2">
        <v>0</v>
      </c>
      <c r="J110" s="2">
        <f t="shared" si="3"/>
        <v>6822.45</v>
      </c>
      <c r="K110" s="2">
        <v>0</v>
      </c>
      <c r="L110" s="2">
        <v>0</v>
      </c>
      <c r="M110" s="2">
        <v>1</v>
      </c>
      <c r="N110" s="2">
        <f t="shared" si="4"/>
        <v>6822.45</v>
      </c>
    </row>
    <row r="111" spans="1:14" ht="12.75" customHeight="1">
      <c r="A111" s="3" t="s">
        <v>867</v>
      </c>
      <c r="B111" s="2">
        <v>1</v>
      </c>
      <c r="C111" s="3" t="s">
        <v>868</v>
      </c>
      <c r="D111" s="3" t="s">
        <v>347</v>
      </c>
      <c r="E111" s="3" t="s">
        <v>348</v>
      </c>
      <c r="F111" s="4">
        <v>40862</v>
      </c>
      <c r="G111" s="2">
        <v>2359.75</v>
      </c>
      <c r="H111" s="2">
        <v>205.65</v>
      </c>
      <c r="I111" s="2">
        <v>0</v>
      </c>
      <c r="J111" s="2">
        <f t="shared" si="3"/>
        <v>2565.4</v>
      </c>
      <c r="K111" s="2">
        <v>0</v>
      </c>
      <c r="L111" s="2">
        <v>0</v>
      </c>
      <c r="M111" s="2">
        <v>1</v>
      </c>
      <c r="N111" s="2">
        <f t="shared" si="4"/>
        <v>2565.4</v>
      </c>
    </row>
    <row r="112" spans="1:14" ht="12.75" customHeight="1">
      <c r="A112" s="3" t="s">
        <v>867</v>
      </c>
      <c r="B112" s="2">
        <v>1</v>
      </c>
      <c r="C112" s="3" t="s">
        <v>881</v>
      </c>
      <c r="D112" s="3" t="s">
        <v>991</v>
      </c>
      <c r="E112" s="3" t="s">
        <v>992</v>
      </c>
      <c r="F112" s="4">
        <v>40761</v>
      </c>
      <c r="G112" s="2">
        <v>163.48</v>
      </c>
      <c r="H112" s="2">
        <v>355.73</v>
      </c>
      <c r="I112" s="2">
        <v>0</v>
      </c>
      <c r="J112" s="2">
        <f t="shared" si="3"/>
        <v>519.21</v>
      </c>
      <c r="K112" s="2">
        <v>0</v>
      </c>
      <c r="L112" s="2">
        <v>0</v>
      </c>
      <c r="M112" s="2">
        <v>1</v>
      </c>
      <c r="N112" s="2">
        <f t="shared" si="4"/>
        <v>519.21</v>
      </c>
    </row>
    <row r="113" spans="1:14" ht="12.75" customHeight="1">
      <c r="A113" s="3" t="s">
        <v>867</v>
      </c>
      <c r="B113" s="2">
        <v>1</v>
      </c>
      <c r="C113" s="3" t="s">
        <v>881</v>
      </c>
      <c r="D113" s="3" t="s">
        <v>350</v>
      </c>
      <c r="E113" s="3" t="s">
        <v>351</v>
      </c>
      <c r="F113" s="4">
        <v>40772</v>
      </c>
      <c r="G113" s="2">
        <v>1173.78</v>
      </c>
      <c r="H113" s="2">
        <v>170.47</v>
      </c>
      <c r="I113" s="2">
        <v>0</v>
      </c>
      <c r="J113" s="2">
        <f t="shared" si="3"/>
        <v>1344.25</v>
      </c>
      <c r="K113" s="2">
        <v>0</v>
      </c>
      <c r="L113" s="2">
        <v>0</v>
      </c>
      <c r="M113" s="2">
        <v>1</v>
      </c>
      <c r="N113" s="2">
        <f t="shared" si="4"/>
        <v>1344.25</v>
      </c>
    </row>
    <row r="114" spans="1:14" ht="12.75" customHeight="1">
      <c r="A114" s="3" t="s">
        <v>867</v>
      </c>
      <c r="B114" s="2">
        <v>1</v>
      </c>
      <c r="C114" s="3" t="s">
        <v>881</v>
      </c>
      <c r="D114" s="3" t="s">
        <v>993</v>
      </c>
      <c r="E114" s="3" t="s">
        <v>537</v>
      </c>
      <c r="F114" s="4">
        <v>40751</v>
      </c>
      <c r="G114" s="2">
        <v>1363.82</v>
      </c>
      <c r="H114" s="2">
        <v>836.23</v>
      </c>
      <c r="I114" s="2">
        <v>0</v>
      </c>
      <c r="J114" s="2">
        <f t="shared" si="3"/>
        <v>2200.05</v>
      </c>
      <c r="K114" s="2">
        <v>0</v>
      </c>
      <c r="L114" s="2">
        <v>0</v>
      </c>
      <c r="M114" s="2">
        <v>1</v>
      </c>
      <c r="N114" s="2">
        <f t="shared" si="4"/>
        <v>2200.05</v>
      </c>
    </row>
    <row r="115" spans="1:14" ht="12.75" customHeight="1">
      <c r="A115" s="3" t="s">
        <v>867</v>
      </c>
      <c r="B115" s="2">
        <v>1</v>
      </c>
      <c r="C115" s="3" t="s">
        <v>873</v>
      </c>
      <c r="D115" s="3" t="s">
        <v>994</v>
      </c>
      <c r="E115" s="3" t="s">
        <v>248</v>
      </c>
      <c r="F115" s="4">
        <v>40891</v>
      </c>
      <c r="G115" s="2">
        <v>2165.16</v>
      </c>
      <c r="H115" s="2">
        <v>153.76</v>
      </c>
      <c r="I115" s="2">
        <v>0</v>
      </c>
      <c r="J115" s="2">
        <f t="shared" si="3"/>
        <v>2318.92</v>
      </c>
      <c r="K115" s="2">
        <v>0</v>
      </c>
      <c r="L115" s="2">
        <v>0</v>
      </c>
      <c r="M115" s="2">
        <v>1</v>
      </c>
      <c r="N115" s="2">
        <f t="shared" si="4"/>
        <v>2318.92</v>
      </c>
    </row>
    <row r="116" spans="1:14" ht="12.75" customHeight="1">
      <c r="A116" s="3" t="s">
        <v>867</v>
      </c>
      <c r="B116" s="2">
        <v>1</v>
      </c>
      <c r="C116" s="3" t="s">
        <v>995</v>
      </c>
      <c r="D116" s="3" t="s">
        <v>996</v>
      </c>
      <c r="E116" s="3" t="s">
        <v>252</v>
      </c>
      <c r="F116" s="4">
        <v>40887</v>
      </c>
      <c r="G116" s="2">
        <v>2557.65</v>
      </c>
      <c r="H116" s="2">
        <v>1774.73</v>
      </c>
      <c r="I116" s="2">
        <v>0</v>
      </c>
      <c r="J116" s="2">
        <f t="shared" si="3"/>
        <v>4332.38</v>
      </c>
      <c r="K116" s="2">
        <v>0</v>
      </c>
      <c r="L116" s="2">
        <v>0</v>
      </c>
      <c r="M116" s="2">
        <v>1</v>
      </c>
      <c r="N116" s="2">
        <f t="shared" si="4"/>
        <v>4332.38</v>
      </c>
    </row>
    <row r="117" spans="1:14" ht="12.75" customHeight="1">
      <c r="A117" s="3" t="s">
        <v>867</v>
      </c>
      <c r="B117" s="2">
        <v>2</v>
      </c>
      <c r="C117" s="3" t="s">
        <v>871</v>
      </c>
      <c r="D117" s="3" t="s">
        <v>997</v>
      </c>
      <c r="E117" s="3" t="s">
        <v>902</v>
      </c>
      <c r="F117" s="4">
        <v>40752</v>
      </c>
      <c r="G117" s="2">
        <v>2332.53</v>
      </c>
      <c r="H117" s="2">
        <v>1760.32</v>
      </c>
      <c r="I117" s="2">
        <v>0</v>
      </c>
      <c r="J117" s="2">
        <f t="shared" si="3"/>
        <v>4092.8500000000004</v>
      </c>
      <c r="K117" s="2">
        <v>0</v>
      </c>
      <c r="L117" s="2">
        <v>0</v>
      </c>
      <c r="M117" s="2">
        <v>1</v>
      </c>
      <c r="N117" s="2">
        <f t="shared" si="4"/>
        <v>4092.8500000000004</v>
      </c>
    </row>
    <row r="118" spans="1:14" ht="12.75" customHeight="1">
      <c r="A118" s="3" t="s">
        <v>867</v>
      </c>
      <c r="B118" s="2">
        <v>1</v>
      </c>
      <c r="C118" s="3" t="s">
        <v>898</v>
      </c>
      <c r="D118" s="3" t="s">
        <v>998</v>
      </c>
      <c r="E118" s="3" t="s">
        <v>885</v>
      </c>
      <c r="F118" s="4">
        <v>40791</v>
      </c>
      <c r="G118" s="2">
        <v>3872.06</v>
      </c>
      <c r="H118" s="2">
        <v>2374.17</v>
      </c>
      <c r="I118" s="2">
        <v>0</v>
      </c>
      <c r="J118" s="2">
        <f t="shared" si="3"/>
        <v>6246.23</v>
      </c>
      <c r="K118" s="2">
        <v>0</v>
      </c>
      <c r="L118" s="2">
        <v>0</v>
      </c>
      <c r="M118" s="2">
        <v>1</v>
      </c>
      <c r="N118" s="2">
        <f t="shared" si="4"/>
        <v>6246.23</v>
      </c>
    </row>
    <row r="119" spans="1:14" ht="12.75" customHeight="1">
      <c r="A119" s="3" t="s">
        <v>867</v>
      </c>
      <c r="B119" s="2">
        <v>1</v>
      </c>
      <c r="C119" s="3" t="s">
        <v>873</v>
      </c>
      <c r="D119" s="3" t="s">
        <v>359</v>
      </c>
      <c r="E119" s="3" t="s">
        <v>360</v>
      </c>
      <c r="F119" s="4">
        <v>40773</v>
      </c>
      <c r="G119" s="2">
        <v>2212.34</v>
      </c>
      <c r="H119" s="2">
        <v>148.72</v>
      </c>
      <c r="I119" s="2">
        <v>0</v>
      </c>
      <c r="J119" s="2">
        <f t="shared" si="3"/>
        <v>2361.06</v>
      </c>
      <c r="K119" s="2">
        <v>0</v>
      </c>
      <c r="L119" s="2">
        <v>0</v>
      </c>
      <c r="M119" s="2">
        <v>1</v>
      </c>
      <c r="N119" s="2">
        <f t="shared" si="4"/>
        <v>2361.06</v>
      </c>
    </row>
    <row r="120" spans="1:14" ht="12.75" customHeight="1">
      <c r="A120" s="3" t="s">
        <v>867</v>
      </c>
      <c r="B120" s="2">
        <v>1</v>
      </c>
      <c r="C120" s="3" t="s">
        <v>868</v>
      </c>
      <c r="D120" s="3" t="s">
        <v>359</v>
      </c>
      <c r="E120" s="3" t="s">
        <v>360</v>
      </c>
      <c r="F120" s="4">
        <v>40773</v>
      </c>
      <c r="G120" s="2">
        <v>2279.49</v>
      </c>
      <c r="H120" s="2">
        <v>167.11</v>
      </c>
      <c r="I120" s="2">
        <v>0</v>
      </c>
      <c r="J120" s="2">
        <f t="shared" si="3"/>
        <v>2446.6</v>
      </c>
      <c r="K120" s="2">
        <v>0</v>
      </c>
      <c r="L120" s="2">
        <v>0</v>
      </c>
      <c r="M120" s="2">
        <v>1</v>
      </c>
      <c r="N120" s="2">
        <f t="shared" si="4"/>
        <v>2446.6</v>
      </c>
    </row>
    <row r="121" spans="1:14" ht="12.75" customHeight="1">
      <c r="A121" s="3" t="s">
        <v>867</v>
      </c>
      <c r="B121" s="2">
        <v>1</v>
      </c>
      <c r="C121" s="3" t="s">
        <v>898</v>
      </c>
      <c r="D121" s="3" t="s">
        <v>999</v>
      </c>
      <c r="E121" s="3" t="s">
        <v>252</v>
      </c>
      <c r="F121" s="4">
        <v>40747</v>
      </c>
      <c r="G121" s="2">
        <v>3708.37</v>
      </c>
      <c r="H121" s="2">
        <v>2569.69</v>
      </c>
      <c r="I121" s="2">
        <v>0</v>
      </c>
      <c r="J121" s="2">
        <f t="shared" si="3"/>
        <v>6278.0599999999995</v>
      </c>
      <c r="K121" s="2">
        <v>0</v>
      </c>
      <c r="L121" s="2">
        <v>0</v>
      </c>
      <c r="M121" s="2">
        <v>1</v>
      </c>
      <c r="N121" s="2">
        <f t="shared" si="4"/>
        <v>6278.0599999999995</v>
      </c>
    </row>
    <row r="122" spans="1:14" ht="12.75" customHeight="1">
      <c r="A122" s="3" t="s">
        <v>867</v>
      </c>
      <c r="B122" s="2">
        <v>1</v>
      </c>
      <c r="C122" s="3" t="s">
        <v>873</v>
      </c>
      <c r="D122" s="3" t="s">
        <v>1000</v>
      </c>
      <c r="E122" s="3" t="s">
        <v>1001</v>
      </c>
      <c r="F122" s="4">
        <v>40738</v>
      </c>
      <c r="G122" s="2">
        <v>1290.27</v>
      </c>
      <c r="H122" s="2">
        <v>969.55</v>
      </c>
      <c r="I122" s="2">
        <v>0</v>
      </c>
      <c r="J122" s="2">
        <f t="shared" si="3"/>
        <v>2259.8199999999997</v>
      </c>
      <c r="K122" s="2">
        <v>0</v>
      </c>
      <c r="L122" s="2">
        <v>0</v>
      </c>
      <c r="M122" s="2">
        <v>1</v>
      </c>
      <c r="N122" s="2">
        <f t="shared" si="4"/>
        <v>2259.8199999999997</v>
      </c>
    </row>
    <row r="123" spans="1:14" ht="12.75" customHeight="1">
      <c r="A123" s="3" t="s">
        <v>867</v>
      </c>
      <c r="B123" s="2">
        <v>2</v>
      </c>
      <c r="C123" s="3" t="s">
        <v>878</v>
      </c>
      <c r="D123" s="3" t="s">
        <v>362</v>
      </c>
      <c r="E123" s="3" t="s">
        <v>141</v>
      </c>
      <c r="F123" s="4">
        <v>40563</v>
      </c>
      <c r="G123" s="2">
        <v>4469.18</v>
      </c>
      <c r="H123" s="2">
        <v>303.96</v>
      </c>
      <c r="I123" s="2">
        <v>0</v>
      </c>
      <c r="J123" s="2">
        <f t="shared" si="3"/>
        <v>4773.14</v>
      </c>
      <c r="K123" s="2">
        <v>0</v>
      </c>
      <c r="L123" s="2">
        <v>0</v>
      </c>
      <c r="M123" s="2">
        <v>1</v>
      </c>
      <c r="N123" s="2">
        <f t="shared" si="4"/>
        <v>4773.14</v>
      </c>
    </row>
    <row r="124" spans="1:14" ht="12.75" customHeight="1">
      <c r="A124" s="3" t="s">
        <v>867</v>
      </c>
      <c r="B124" s="2">
        <v>1</v>
      </c>
      <c r="C124" s="3" t="s">
        <v>868</v>
      </c>
      <c r="D124" s="3" t="s">
        <v>1002</v>
      </c>
      <c r="E124" s="3" t="s">
        <v>89</v>
      </c>
      <c r="F124" s="4">
        <v>40833</v>
      </c>
      <c r="G124" s="2">
        <v>2268.65</v>
      </c>
      <c r="H124" s="2">
        <v>1573.33</v>
      </c>
      <c r="I124" s="2">
        <v>0</v>
      </c>
      <c r="J124" s="2">
        <f t="shared" si="3"/>
        <v>3841.98</v>
      </c>
      <c r="K124" s="2">
        <v>0</v>
      </c>
      <c r="L124" s="2">
        <v>0</v>
      </c>
      <c r="M124" s="2">
        <v>1</v>
      </c>
      <c r="N124" s="2">
        <f t="shared" si="4"/>
        <v>3841.98</v>
      </c>
    </row>
    <row r="125" spans="1:14" ht="12.75" customHeight="1">
      <c r="A125" s="3" t="s">
        <v>867</v>
      </c>
      <c r="B125" s="2">
        <v>2</v>
      </c>
      <c r="C125" s="3" t="s">
        <v>871</v>
      </c>
      <c r="D125" s="3" t="s">
        <v>1003</v>
      </c>
      <c r="E125" s="3" t="s">
        <v>1004</v>
      </c>
      <c r="F125" s="4">
        <v>40634</v>
      </c>
      <c r="G125" s="2">
        <v>2443.25</v>
      </c>
      <c r="H125" s="2">
        <v>1766.97</v>
      </c>
      <c r="I125" s="2">
        <v>0</v>
      </c>
      <c r="J125" s="2">
        <f t="shared" si="3"/>
        <v>4210.22</v>
      </c>
      <c r="K125" s="2">
        <v>0</v>
      </c>
      <c r="L125" s="2">
        <v>0</v>
      </c>
      <c r="M125" s="2">
        <v>1</v>
      </c>
      <c r="N125" s="2">
        <f t="shared" si="4"/>
        <v>4210.22</v>
      </c>
    </row>
    <row r="126" spans="1:14" ht="12.75" customHeight="1">
      <c r="A126" s="3" t="s">
        <v>867</v>
      </c>
      <c r="B126" s="2">
        <v>1</v>
      </c>
      <c r="C126" s="3" t="s">
        <v>898</v>
      </c>
      <c r="D126" s="3" t="s">
        <v>1005</v>
      </c>
      <c r="E126" s="3" t="s">
        <v>89</v>
      </c>
      <c r="F126" s="4">
        <v>40878</v>
      </c>
      <c r="G126" s="2">
        <v>3914.57</v>
      </c>
      <c r="H126" s="2">
        <v>2497.14</v>
      </c>
      <c r="I126" s="2">
        <v>0</v>
      </c>
      <c r="J126" s="2">
        <f t="shared" si="3"/>
        <v>6411.71</v>
      </c>
      <c r="K126" s="2">
        <v>0</v>
      </c>
      <c r="L126" s="2">
        <v>0</v>
      </c>
      <c r="M126" s="2">
        <v>1</v>
      </c>
      <c r="N126" s="2">
        <f t="shared" si="4"/>
        <v>6411.71</v>
      </c>
    </row>
    <row r="127" spans="1:14" ht="12.75" customHeight="1">
      <c r="A127" s="3" t="s">
        <v>867</v>
      </c>
      <c r="B127" s="2">
        <v>1</v>
      </c>
      <c r="C127" s="3" t="s">
        <v>873</v>
      </c>
      <c r="D127" s="3" t="s">
        <v>1006</v>
      </c>
      <c r="E127" s="3" t="s">
        <v>267</v>
      </c>
      <c r="F127" s="4">
        <v>40574</v>
      </c>
      <c r="G127" s="2">
        <v>2454.74</v>
      </c>
      <c r="H127" s="2">
        <v>442.85</v>
      </c>
      <c r="I127" s="2">
        <v>0</v>
      </c>
      <c r="J127" s="2">
        <f t="shared" si="3"/>
        <v>2897.5899999999997</v>
      </c>
      <c r="K127" s="2">
        <v>0</v>
      </c>
      <c r="L127" s="2">
        <v>0</v>
      </c>
      <c r="M127" s="2">
        <v>1</v>
      </c>
      <c r="N127" s="2">
        <f t="shared" si="4"/>
        <v>2897.5899999999997</v>
      </c>
    </row>
    <row r="128" spans="1:14" ht="12.75" customHeight="1">
      <c r="A128" s="3" t="s">
        <v>867</v>
      </c>
      <c r="B128" s="2">
        <v>1</v>
      </c>
      <c r="C128" s="3" t="s">
        <v>881</v>
      </c>
      <c r="D128" s="3" t="s">
        <v>1007</v>
      </c>
      <c r="E128" s="3" t="s">
        <v>298</v>
      </c>
      <c r="F128" s="4">
        <v>40897</v>
      </c>
      <c r="G128" s="2">
        <v>1276.81</v>
      </c>
      <c r="H128" s="2">
        <v>199.03</v>
      </c>
      <c r="I128" s="2">
        <v>0</v>
      </c>
      <c r="J128" s="2">
        <f t="shared" si="3"/>
        <v>1475.84</v>
      </c>
      <c r="K128" s="2">
        <v>0</v>
      </c>
      <c r="L128" s="2">
        <v>0</v>
      </c>
      <c r="M128" s="2">
        <v>1</v>
      </c>
      <c r="N128" s="2">
        <f t="shared" si="4"/>
        <v>1475.84</v>
      </c>
    </row>
    <row r="129" spans="1:14" ht="12.75" customHeight="1">
      <c r="A129" s="3" t="s">
        <v>867</v>
      </c>
      <c r="B129" s="2">
        <v>1</v>
      </c>
      <c r="C129" s="3" t="s">
        <v>873</v>
      </c>
      <c r="D129" s="3" t="s">
        <v>1008</v>
      </c>
      <c r="E129" s="3" t="s">
        <v>1009</v>
      </c>
      <c r="F129" s="4">
        <v>40618</v>
      </c>
      <c r="G129" s="2">
        <v>2548.42</v>
      </c>
      <c r="H129" s="2">
        <v>302.56</v>
      </c>
      <c r="I129" s="2">
        <v>0</v>
      </c>
      <c r="J129" s="2">
        <f t="shared" si="3"/>
        <v>2850.98</v>
      </c>
      <c r="K129" s="2">
        <v>0</v>
      </c>
      <c r="L129" s="2">
        <v>0</v>
      </c>
      <c r="M129" s="2">
        <v>1</v>
      </c>
      <c r="N129" s="2">
        <f t="shared" si="4"/>
        <v>2850.98</v>
      </c>
    </row>
    <row r="130" spans="1:14" ht="12.75" customHeight="1">
      <c r="A130" s="3" t="s">
        <v>867</v>
      </c>
      <c r="B130" s="2">
        <v>1</v>
      </c>
      <c r="C130" s="3" t="s">
        <v>881</v>
      </c>
      <c r="D130" s="3" t="s">
        <v>1010</v>
      </c>
      <c r="E130" s="3" t="s">
        <v>945</v>
      </c>
      <c r="F130" s="4">
        <v>40659</v>
      </c>
      <c r="G130" s="2">
        <v>2455.32</v>
      </c>
      <c r="H130" s="2">
        <v>1637.53</v>
      </c>
      <c r="I130" s="2">
        <v>0</v>
      </c>
      <c r="J130" s="2">
        <f t="shared" si="3"/>
        <v>4092.8500000000004</v>
      </c>
      <c r="K130" s="2">
        <v>0</v>
      </c>
      <c r="L130" s="2">
        <v>0</v>
      </c>
      <c r="M130" s="2">
        <v>1</v>
      </c>
      <c r="N130" s="2">
        <f t="shared" si="4"/>
        <v>4092.8500000000004</v>
      </c>
    </row>
    <row r="131" spans="1:14" ht="12.75" customHeight="1">
      <c r="A131" s="3" t="s">
        <v>867</v>
      </c>
      <c r="B131" s="2">
        <v>1</v>
      </c>
      <c r="C131" s="3" t="s">
        <v>881</v>
      </c>
      <c r="D131" s="3" t="s">
        <v>1011</v>
      </c>
      <c r="E131" s="3" t="s">
        <v>1012</v>
      </c>
      <c r="F131" s="4">
        <v>40739</v>
      </c>
      <c r="G131" s="2">
        <v>1297.82</v>
      </c>
      <c r="H131" s="2">
        <v>902.23</v>
      </c>
      <c r="I131" s="2">
        <v>0</v>
      </c>
      <c r="J131" s="2">
        <f t="shared" si="3"/>
        <v>2200.05</v>
      </c>
      <c r="K131" s="2">
        <v>0</v>
      </c>
      <c r="L131" s="2">
        <v>0</v>
      </c>
      <c r="M131" s="2">
        <v>1</v>
      </c>
      <c r="N131" s="2">
        <f t="shared" si="4"/>
        <v>2200.05</v>
      </c>
    </row>
    <row r="132" spans="1:14" ht="12.75" customHeight="1">
      <c r="A132" s="3" t="s">
        <v>867</v>
      </c>
      <c r="B132" s="2">
        <v>1</v>
      </c>
      <c r="C132" s="3" t="s">
        <v>873</v>
      </c>
      <c r="D132" s="3" t="s">
        <v>1013</v>
      </c>
      <c r="E132" s="3" t="s">
        <v>1014</v>
      </c>
      <c r="F132" s="4">
        <v>40659</v>
      </c>
      <c r="G132" s="2">
        <v>1407.82</v>
      </c>
      <c r="H132" s="2">
        <v>792.23</v>
      </c>
      <c r="I132" s="2">
        <v>0</v>
      </c>
      <c r="J132" s="2">
        <f t="shared" si="3"/>
        <v>2200.05</v>
      </c>
      <c r="K132" s="2">
        <v>0</v>
      </c>
      <c r="L132" s="2">
        <v>0</v>
      </c>
      <c r="M132" s="2">
        <v>1</v>
      </c>
      <c r="N132" s="2">
        <f t="shared" si="4"/>
        <v>2200.05</v>
      </c>
    </row>
    <row r="133" spans="1:14" ht="12.75" customHeight="1">
      <c r="A133" s="3" t="s">
        <v>867</v>
      </c>
      <c r="B133" s="2">
        <v>1</v>
      </c>
      <c r="C133" s="3" t="s">
        <v>881</v>
      </c>
      <c r="D133" s="3" t="s">
        <v>1015</v>
      </c>
      <c r="E133" s="3" t="s">
        <v>1016</v>
      </c>
      <c r="F133" s="4">
        <v>40660</v>
      </c>
      <c r="G133" s="2">
        <v>1288.48</v>
      </c>
      <c r="H133" s="2">
        <v>970.06</v>
      </c>
      <c r="I133" s="2">
        <v>0</v>
      </c>
      <c r="J133" s="2">
        <f t="shared" si="3"/>
        <v>2258.54</v>
      </c>
      <c r="K133" s="2">
        <v>0</v>
      </c>
      <c r="L133" s="2">
        <v>0</v>
      </c>
      <c r="M133" s="2">
        <v>1</v>
      </c>
      <c r="N133" s="2">
        <f t="shared" si="4"/>
        <v>2258.54</v>
      </c>
    </row>
    <row r="134" spans="1:14" ht="12.75" customHeight="1">
      <c r="A134" s="3" t="s">
        <v>867</v>
      </c>
      <c r="B134" s="2">
        <v>2</v>
      </c>
      <c r="C134" s="3" t="s">
        <v>871</v>
      </c>
      <c r="D134" s="3" t="s">
        <v>1017</v>
      </c>
      <c r="E134" s="3" t="s">
        <v>1018</v>
      </c>
      <c r="F134" s="4">
        <v>40737</v>
      </c>
      <c r="G134" s="2">
        <v>2455.32</v>
      </c>
      <c r="H134" s="2">
        <v>1637.53</v>
      </c>
      <c r="I134" s="2">
        <v>0</v>
      </c>
      <c r="J134" s="2">
        <f t="shared" si="3"/>
        <v>4092.8500000000004</v>
      </c>
      <c r="K134" s="2">
        <v>0</v>
      </c>
      <c r="L134" s="2">
        <v>0</v>
      </c>
      <c r="M134" s="2">
        <v>1</v>
      </c>
      <c r="N134" s="2">
        <f t="shared" si="4"/>
        <v>4092.8500000000004</v>
      </c>
    </row>
    <row r="135" spans="1:14" ht="12.75" customHeight="1">
      <c r="A135" s="3" t="s">
        <v>867</v>
      </c>
      <c r="B135" s="2">
        <v>1</v>
      </c>
      <c r="C135" s="3" t="s">
        <v>868</v>
      </c>
      <c r="D135" s="3" t="s">
        <v>380</v>
      </c>
      <c r="E135" s="3" t="s">
        <v>346</v>
      </c>
      <c r="F135" s="4">
        <v>40770</v>
      </c>
      <c r="G135" s="2">
        <v>2306.76</v>
      </c>
      <c r="H135" s="2">
        <v>194.7</v>
      </c>
      <c r="I135" s="2">
        <v>0</v>
      </c>
      <c r="J135" s="2">
        <f t="shared" si="3"/>
        <v>2501.46</v>
      </c>
      <c r="K135" s="2">
        <v>0</v>
      </c>
      <c r="L135" s="2">
        <v>0</v>
      </c>
      <c r="M135" s="2">
        <v>1</v>
      </c>
      <c r="N135" s="2">
        <f t="shared" si="4"/>
        <v>2501.46</v>
      </c>
    </row>
    <row r="136" spans="1:14" ht="12.75" customHeight="1">
      <c r="A136" s="3" t="s">
        <v>867</v>
      </c>
      <c r="B136" s="2">
        <v>1</v>
      </c>
      <c r="C136" s="3" t="s">
        <v>898</v>
      </c>
      <c r="D136" s="3" t="s">
        <v>1019</v>
      </c>
      <c r="E136" s="3" t="s">
        <v>1020</v>
      </c>
      <c r="F136" s="4">
        <v>40815</v>
      </c>
      <c r="G136" s="2">
        <v>3879.06</v>
      </c>
      <c r="H136" s="2">
        <v>2586.05</v>
      </c>
      <c r="I136" s="2">
        <v>0</v>
      </c>
      <c r="J136" s="2">
        <f t="shared" si="3"/>
        <v>6465.110000000001</v>
      </c>
      <c r="K136" s="2">
        <v>0</v>
      </c>
      <c r="L136" s="2">
        <v>0</v>
      </c>
      <c r="M136" s="2">
        <v>1</v>
      </c>
      <c r="N136" s="2">
        <f t="shared" si="4"/>
        <v>6465.110000000001</v>
      </c>
    </row>
    <row r="137" spans="1:14" ht="12.75" customHeight="1">
      <c r="A137" s="3" t="s">
        <v>867</v>
      </c>
      <c r="B137" s="2">
        <v>2</v>
      </c>
      <c r="C137" s="3" t="s">
        <v>871</v>
      </c>
      <c r="D137" s="3" t="s">
        <v>1021</v>
      </c>
      <c r="E137" s="3" t="s">
        <v>313</v>
      </c>
      <c r="F137" s="4">
        <v>40889</v>
      </c>
      <c r="G137" s="2">
        <v>2619.03</v>
      </c>
      <c r="H137" s="2">
        <v>1473.82</v>
      </c>
      <c r="I137" s="2">
        <v>0</v>
      </c>
      <c r="J137" s="2">
        <f aca="true" t="shared" si="5" ref="J137:J200">SUM(G137:I137)</f>
        <v>4092.8500000000004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4092.8500000000004</v>
      </c>
    </row>
    <row r="138" spans="1:14" ht="12.75" customHeight="1">
      <c r="A138" s="3" t="s">
        <v>867</v>
      </c>
      <c r="B138" s="2">
        <v>2</v>
      </c>
      <c r="C138" s="3" t="s">
        <v>871</v>
      </c>
      <c r="D138" s="3" t="s">
        <v>1022</v>
      </c>
      <c r="E138" s="3" t="s">
        <v>252</v>
      </c>
      <c r="F138" s="4">
        <v>40883</v>
      </c>
      <c r="G138" s="2">
        <v>2444.36</v>
      </c>
      <c r="H138" s="2">
        <v>1823.99</v>
      </c>
      <c r="I138" s="2">
        <v>0</v>
      </c>
      <c r="J138" s="2">
        <f t="shared" si="5"/>
        <v>4268.35</v>
      </c>
      <c r="K138" s="2">
        <v>0</v>
      </c>
      <c r="L138" s="2">
        <v>0</v>
      </c>
      <c r="M138" s="2">
        <v>1</v>
      </c>
      <c r="N138" s="2">
        <f t="shared" si="6"/>
        <v>4268.35</v>
      </c>
    </row>
    <row r="139" spans="1:14" ht="12.75" customHeight="1">
      <c r="A139" s="3" t="s">
        <v>895</v>
      </c>
      <c r="B139" s="2">
        <v>0</v>
      </c>
      <c r="C139" s="3" t="s">
        <v>896</v>
      </c>
      <c r="D139" s="3" t="s">
        <v>382</v>
      </c>
      <c r="E139" s="3" t="s">
        <v>383</v>
      </c>
      <c r="F139" s="4">
        <v>40898</v>
      </c>
      <c r="G139" s="2">
        <v>315.75</v>
      </c>
      <c r="H139" s="2">
        <v>325.09</v>
      </c>
      <c r="I139" s="2">
        <v>0</v>
      </c>
      <c r="J139" s="2">
        <f t="shared" si="5"/>
        <v>640.8399999999999</v>
      </c>
      <c r="K139" s="2">
        <v>0</v>
      </c>
      <c r="L139" s="2">
        <v>0</v>
      </c>
      <c r="M139" s="2">
        <v>1</v>
      </c>
      <c r="N139" s="2">
        <f t="shared" si="6"/>
        <v>640.8399999999999</v>
      </c>
    </row>
    <row r="140" spans="1:14" ht="12.75" customHeight="1">
      <c r="A140" s="3" t="s">
        <v>867</v>
      </c>
      <c r="B140" s="2">
        <v>1</v>
      </c>
      <c r="C140" s="3" t="s">
        <v>868</v>
      </c>
      <c r="D140" s="3" t="s">
        <v>1023</v>
      </c>
      <c r="E140" s="3" t="s">
        <v>89</v>
      </c>
      <c r="F140" s="4">
        <v>40737</v>
      </c>
      <c r="G140" s="2">
        <v>2127.18</v>
      </c>
      <c r="H140" s="2">
        <v>1604.82</v>
      </c>
      <c r="I140" s="2">
        <v>0</v>
      </c>
      <c r="J140" s="2">
        <f t="shared" si="5"/>
        <v>3732</v>
      </c>
      <c r="K140" s="2">
        <v>0</v>
      </c>
      <c r="L140" s="2">
        <v>0</v>
      </c>
      <c r="M140" s="2">
        <v>1</v>
      </c>
      <c r="N140" s="2">
        <f t="shared" si="6"/>
        <v>3732</v>
      </c>
    </row>
    <row r="141" spans="1:14" ht="12.75" customHeight="1">
      <c r="A141" s="3" t="s">
        <v>867</v>
      </c>
      <c r="B141" s="2">
        <v>2</v>
      </c>
      <c r="C141" s="3" t="s">
        <v>871</v>
      </c>
      <c r="D141" s="3" t="s">
        <v>1024</v>
      </c>
      <c r="E141" s="3" t="s">
        <v>311</v>
      </c>
      <c r="F141" s="4">
        <v>40660</v>
      </c>
      <c r="G141" s="2">
        <v>2455.32</v>
      </c>
      <c r="H141" s="2">
        <v>1637.53</v>
      </c>
      <c r="I141" s="2">
        <v>0</v>
      </c>
      <c r="J141" s="2">
        <f t="shared" si="5"/>
        <v>4092.8500000000004</v>
      </c>
      <c r="K141" s="2">
        <v>0</v>
      </c>
      <c r="L141" s="2">
        <v>0</v>
      </c>
      <c r="M141" s="2">
        <v>1</v>
      </c>
      <c r="N141" s="2">
        <f t="shared" si="6"/>
        <v>4092.8500000000004</v>
      </c>
    </row>
    <row r="142" spans="1:14" ht="12.75" customHeight="1">
      <c r="A142" s="3" t="s">
        <v>867</v>
      </c>
      <c r="B142" s="2">
        <v>1</v>
      </c>
      <c r="C142" s="3" t="s">
        <v>881</v>
      </c>
      <c r="D142" s="3" t="s">
        <v>1025</v>
      </c>
      <c r="E142" s="3" t="s">
        <v>1026</v>
      </c>
      <c r="F142" s="4">
        <v>40739</v>
      </c>
      <c r="G142" s="2">
        <v>1275.82</v>
      </c>
      <c r="H142" s="2">
        <v>924.23</v>
      </c>
      <c r="I142" s="2">
        <v>0</v>
      </c>
      <c r="J142" s="2">
        <f t="shared" si="5"/>
        <v>2200.05</v>
      </c>
      <c r="K142" s="2">
        <v>0</v>
      </c>
      <c r="L142" s="2">
        <v>0</v>
      </c>
      <c r="M142" s="2">
        <v>1</v>
      </c>
      <c r="N142" s="2">
        <f t="shared" si="6"/>
        <v>2200.05</v>
      </c>
    </row>
    <row r="143" spans="1:14" ht="12.75" customHeight="1">
      <c r="A143" s="3" t="s">
        <v>867</v>
      </c>
      <c r="B143" s="2">
        <v>1</v>
      </c>
      <c r="C143" s="3" t="s">
        <v>873</v>
      </c>
      <c r="D143" s="3" t="s">
        <v>386</v>
      </c>
      <c r="E143" s="3" t="s">
        <v>278</v>
      </c>
      <c r="F143" s="4">
        <v>40833</v>
      </c>
      <c r="G143" s="2">
        <v>2143.6</v>
      </c>
      <c r="H143" s="2">
        <v>341.95</v>
      </c>
      <c r="I143" s="2">
        <v>0</v>
      </c>
      <c r="J143" s="2">
        <f t="shared" si="5"/>
        <v>2485.5499999999997</v>
      </c>
      <c r="K143" s="2">
        <v>0</v>
      </c>
      <c r="L143" s="2">
        <v>0</v>
      </c>
      <c r="M143" s="2">
        <v>1</v>
      </c>
      <c r="N143" s="2">
        <f t="shared" si="6"/>
        <v>2485.5499999999997</v>
      </c>
    </row>
    <row r="144" spans="1:14" ht="12.75" customHeight="1">
      <c r="A144" s="3" t="s">
        <v>867</v>
      </c>
      <c r="B144" s="2">
        <v>10</v>
      </c>
      <c r="C144" s="3" t="s">
        <v>1027</v>
      </c>
      <c r="D144" s="3" t="s">
        <v>396</v>
      </c>
      <c r="E144" s="3" t="s">
        <v>397</v>
      </c>
      <c r="F144" s="4">
        <v>40602</v>
      </c>
      <c r="G144" s="2">
        <v>11902.32</v>
      </c>
      <c r="H144" s="2">
        <v>1297.39</v>
      </c>
      <c r="I144" s="2">
        <v>0</v>
      </c>
      <c r="J144" s="2">
        <f t="shared" si="5"/>
        <v>13199.71</v>
      </c>
      <c r="K144" s="2">
        <v>0</v>
      </c>
      <c r="L144" s="2">
        <v>0</v>
      </c>
      <c r="M144" s="2">
        <v>1</v>
      </c>
      <c r="N144" s="2">
        <f t="shared" si="6"/>
        <v>13199.71</v>
      </c>
    </row>
    <row r="145" spans="1:14" ht="12.75" customHeight="1">
      <c r="A145" s="3" t="s">
        <v>867</v>
      </c>
      <c r="B145" s="2">
        <v>1</v>
      </c>
      <c r="C145" s="3" t="s">
        <v>881</v>
      </c>
      <c r="D145" s="3" t="s">
        <v>1028</v>
      </c>
      <c r="E145" s="3" t="s">
        <v>1029</v>
      </c>
      <c r="F145" s="4">
        <v>40791</v>
      </c>
      <c r="G145" s="2">
        <v>1275.82</v>
      </c>
      <c r="H145" s="2">
        <v>924.23</v>
      </c>
      <c r="I145" s="2">
        <v>0</v>
      </c>
      <c r="J145" s="2">
        <f t="shared" si="5"/>
        <v>2200.05</v>
      </c>
      <c r="K145" s="2">
        <v>0</v>
      </c>
      <c r="L145" s="2">
        <v>0</v>
      </c>
      <c r="M145" s="2">
        <v>1</v>
      </c>
      <c r="N145" s="2">
        <f t="shared" si="6"/>
        <v>2200.05</v>
      </c>
    </row>
    <row r="146" spans="1:14" ht="12.75" customHeight="1">
      <c r="A146" s="3" t="s">
        <v>867</v>
      </c>
      <c r="B146" s="2">
        <v>1</v>
      </c>
      <c r="C146" s="3" t="s">
        <v>868</v>
      </c>
      <c r="D146" s="3" t="s">
        <v>1030</v>
      </c>
      <c r="E146" s="3" t="s">
        <v>1031</v>
      </c>
      <c r="F146" s="4">
        <v>40642</v>
      </c>
      <c r="G146" s="2">
        <v>2296.84</v>
      </c>
      <c r="H146" s="2">
        <v>1461.21</v>
      </c>
      <c r="I146" s="2">
        <v>0</v>
      </c>
      <c r="J146" s="2">
        <f t="shared" si="5"/>
        <v>3758.05</v>
      </c>
      <c r="K146" s="2">
        <v>0</v>
      </c>
      <c r="L146" s="2">
        <v>0</v>
      </c>
      <c r="M146" s="2">
        <v>1</v>
      </c>
      <c r="N146" s="2">
        <f t="shared" si="6"/>
        <v>3758.05</v>
      </c>
    </row>
    <row r="147" spans="1:14" ht="12.75" customHeight="1">
      <c r="A147" s="3" t="s">
        <v>867</v>
      </c>
      <c r="B147" s="2">
        <v>1</v>
      </c>
      <c r="C147" s="3" t="s">
        <v>873</v>
      </c>
      <c r="D147" s="3" t="s">
        <v>408</v>
      </c>
      <c r="E147" s="3" t="s">
        <v>371</v>
      </c>
      <c r="F147" s="4">
        <v>40899</v>
      </c>
      <c r="G147" s="2">
        <v>2289.49</v>
      </c>
      <c r="H147" s="2">
        <v>199.95</v>
      </c>
      <c r="I147" s="2">
        <v>0</v>
      </c>
      <c r="J147" s="2">
        <f t="shared" si="5"/>
        <v>2489.4399999999996</v>
      </c>
      <c r="K147" s="2">
        <v>0</v>
      </c>
      <c r="L147" s="2">
        <v>0</v>
      </c>
      <c r="M147" s="2">
        <v>1</v>
      </c>
      <c r="N147" s="2">
        <f t="shared" si="6"/>
        <v>2489.4399999999996</v>
      </c>
    </row>
    <row r="148" spans="1:14" ht="12.75" customHeight="1">
      <c r="A148" s="3" t="s">
        <v>867</v>
      </c>
      <c r="B148" s="2">
        <v>1</v>
      </c>
      <c r="C148" s="3" t="s">
        <v>881</v>
      </c>
      <c r="D148" s="3" t="s">
        <v>1032</v>
      </c>
      <c r="E148" s="3" t="s">
        <v>1033</v>
      </c>
      <c r="F148" s="4">
        <v>40747</v>
      </c>
      <c r="G148" s="2">
        <v>1341.82</v>
      </c>
      <c r="H148" s="2">
        <v>858.23</v>
      </c>
      <c r="I148" s="2">
        <v>0</v>
      </c>
      <c r="J148" s="2">
        <f t="shared" si="5"/>
        <v>2200.05</v>
      </c>
      <c r="K148" s="2">
        <v>0</v>
      </c>
      <c r="L148" s="2">
        <v>0</v>
      </c>
      <c r="M148" s="2">
        <v>1</v>
      </c>
      <c r="N148" s="2">
        <f t="shared" si="6"/>
        <v>2200.05</v>
      </c>
    </row>
    <row r="149" spans="1:14" ht="12.75" customHeight="1">
      <c r="A149" s="3" t="s">
        <v>867</v>
      </c>
      <c r="B149" s="2">
        <v>1</v>
      </c>
      <c r="C149" s="3" t="s">
        <v>881</v>
      </c>
      <c r="D149" s="3" t="s">
        <v>1034</v>
      </c>
      <c r="E149" s="3" t="s">
        <v>1035</v>
      </c>
      <c r="F149" s="4">
        <v>40739</v>
      </c>
      <c r="G149" s="2">
        <v>1385.82</v>
      </c>
      <c r="H149" s="2">
        <v>814.23</v>
      </c>
      <c r="I149" s="2">
        <v>0</v>
      </c>
      <c r="J149" s="2">
        <f t="shared" si="5"/>
        <v>2200.05</v>
      </c>
      <c r="K149" s="2">
        <v>0</v>
      </c>
      <c r="L149" s="2">
        <v>0</v>
      </c>
      <c r="M149" s="2">
        <v>1</v>
      </c>
      <c r="N149" s="2">
        <f t="shared" si="6"/>
        <v>2200.05</v>
      </c>
    </row>
    <row r="150" spans="1:14" ht="12.75" customHeight="1">
      <c r="A150" s="3" t="s">
        <v>867</v>
      </c>
      <c r="B150" s="2">
        <v>1</v>
      </c>
      <c r="C150" s="3" t="s">
        <v>881</v>
      </c>
      <c r="D150" s="3" t="s">
        <v>1036</v>
      </c>
      <c r="E150" s="3" t="s">
        <v>1037</v>
      </c>
      <c r="F150" s="4">
        <v>40890</v>
      </c>
      <c r="G150" s="2">
        <v>1399.9</v>
      </c>
      <c r="H150" s="2">
        <v>199.2</v>
      </c>
      <c r="I150" s="2">
        <v>0</v>
      </c>
      <c r="J150" s="2">
        <f t="shared" si="5"/>
        <v>1599.1000000000001</v>
      </c>
      <c r="K150" s="2">
        <v>0</v>
      </c>
      <c r="L150" s="2">
        <v>0</v>
      </c>
      <c r="M150" s="2">
        <v>1</v>
      </c>
      <c r="N150" s="2">
        <f t="shared" si="6"/>
        <v>1599.1000000000001</v>
      </c>
    </row>
    <row r="151" spans="1:14" ht="12.75" customHeight="1">
      <c r="A151" s="3" t="s">
        <v>895</v>
      </c>
      <c r="B151" s="2">
        <v>0</v>
      </c>
      <c r="C151" s="3" t="s">
        <v>896</v>
      </c>
      <c r="D151" s="3" t="s">
        <v>426</v>
      </c>
      <c r="E151" s="3" t="s">
        <v>427</v>
      </c>
      <c r="F151" s="4">
        <v>40605</v>
      </c>
      <c r="G151" s="2">
        <v>48.12</v>
      </c>
      <c r="H151" s="2">
        <v>340.11</v>
      </c>
      <c r="I151" s="2">
        <v>0</v>
      </c>
      <c r="J151" s="2">
        <f t="shared" si="5"/>
        <v>388.23</v>
      </c>
      <c r="K151" s="2">
        <v>0</v>
      </c>
      <c r="L151" s="2">
        <v>0</v>
      </c>
      <c r="M151" s="2">
        <v>1</v>
      </c>
      <c r="N151" s="2">
        <f t="shared" si="6"/>
        <v>388.23</v>
      </c>
    </row>
    <row r="152" spans="1:14" ht="12.75" customHeight="1">
      <c r="A152" s="3" t="s">
        <v>867</v>
      </c>
      <c r="B152" s="2">
        <v>1</v>
      </c>
      <c r="C152" s="3" t="s">
        <v>876</v>
      </c>
      <c r="D152" s="3" t="s">
        <v>1038</v>
      </c>
      <c r="E152" s="3" t="s">
        <v>313</v>
      </c>
      <c r="F152" s="4">
        <v>40738</v>
      </c>
      <c r="G152" s="2">
        <v>1669.17</v>
      </c>
      <c r="H152" s="2">
        <v>1020.08</v>
      </c>
      <c r="I152" s="2">
        <v>0</v>
      </c>
      <c r="J152" s="2">
        <f t="shared" si="5"/>
        <v>2689.25</v>
      </c>
      <c r="K152" s="2">
        <v>0</v>
      </c>
      <c r="L152" s="2">
        <v>0</v>
      </c>
      <c r="M152" s="2">
        <v>1</v>
      </c>
      <c r="N152" s="2">
        <f t="shared" si="6"/>
        <v>2689.25</v>
      </c>
    </row>
    <row r="153" spans="1:14" ht="12.75" customHeight="1">
      <c r="A153" s="3" t="s">
        <v>867</v>
      </c>
      <c r="B153" s="2">
        <v>1</v>
      </c>
      <c r="C153" s="3" t="s">
        <v>995</v>
      </c>
      <c r="D153" s="3" t="s">
        <v>1038</v>
      </c>
      <c r="E153" s="3" t="s">
        <v>313</v>
      </c>
      <c r="F153" s="4">
        <v>40738</v>
      </c>
      <c r="G153" s="2">
        <v>3631.42</v>
      </c>
      <c r="H153" s="2">
        <v>2517.21</v>
      </c>
      <c r="I153" s="2">
        <v>0</v>
      </c>
      <c r="J153" s="2">
        <f t="shared" si="5"/>
        <v>6148.63</v>
      </c>
      <c r="K153" s="2">
        <v>0</v>
      </c>
      <c r="L153" s="2">
        <v>0</v>
      </c>
      <c r="M153" s="2">
        <v>1</v>
      </c>
      <c r="N153" s="2">
        <f t="shared" si="6"/>
        <v>6148.63</v>
      </c>
    </row>
    <row r="154" spans="1:14" ht="12.75" customHeight="1">
      <c r="A154" s="3" t="s">
        <v>867</v>
      </c>
      <c r="B154" s="2">
        <v>2</v>
      </c>
      <c r="C154" s="3" t="s">
        <v>871</v>
      </c>
      <c r="D154" s="3" t="s">
        <v>1039</v>
      </c>
      <c r="E154" s="3" t="s">
        <v>192</v>
      </c>
      <c r="F154" s="4">
        <v>40737</v>
      </c>
      <c r="G154" s="2">
        <v>2591.29</v>
      </c>
      <c r="H154" s="2">
        <v>1520.87</v>
      </c>
      <c r="I154" s="2">
        <v>0</v>
      </c>
      <c r="J154" s="2">
        <f t="shared" si="5"/>
        <v>4112.16</v>
      </c>
      <c r="K154" s="2">
        <v>0</v>
      </c>
      <c r="L154" s="2">
        <v>0</v>
      </c>
      <c r="M154" s="2">
        <v>1</v>
      </c>
      <c r="N154" s="2">
        <f t="shared" si="6"/>
        <v>4112.16</v>
      </c>
    </row>
    <row r="155" spans="1:14" ht="12.75" customHeight="1">
      <c r="A155" s="3" t="s">
        <v>867</v>
      </c>
      <c r="B155" s="2">
        <v>1</v>
      </c>
      <c r="C155" s="3" t="s">
        <v>873</v>
      </c>
      <c r="D155" s="3" t="s">
        <v>1040</v>
      </c>
      <c r="E155" s="3" t="s">
        <v>1041</v>
      </c>
      <c r="F155" s="4">
        <v>40602</v>
      </c>
      <c r="G155" s="2">
        <v>2285.61</v>
      </c>
      <c r="H155" s="2">
        <v>209.8</v>
      </c>
      <c r="I155" s="2">
        <v>0</v>
      </c>
      <c r="J155" s="2">
        <f t="shared" si="5"/>
        <v>2495.4100000000003</v>
      </c>
      <c r="K155" s="2">
        <v>0</v>
      </c>
      <c r="L155" s="2">
        <v>0</v>
      </c>
      <c r="M155" s="2">
        <v>1</v>
      </c>
      <c r="N155" s="2">
        <f t="shared" si="6"/>
        <v>2495.4100000000003</v>
      </c>
    </row>
    <row r="156" spans="1:14" ht="12.75" customHeight="1">
      <c r="A156" s="3" t="s">
        <v>867</v>
      </c>
      <c r="B156" s="2">
        <v>1</v>
      </c>
      <c r="C156" s="3" t="s">
        <v>868</v>
      </c>
      <c r="D156" s="3" t="s">
        <v>1042</v>
      </c>
      <c r="E156" s="3" t="s">
        <v>252</v>
      </c>
      <c r="F156" s="4">
        <v>40833</v>
      </c>
      <c r="G156" s="2">
        <v>2127.93</v>
      </c>
      <c r="H156" s="2">
        <v>1602.96</v>
      </c>
      <c r="I156" s="2">
        <v>0</v>
      </c>
      <c r="J156" s="2">
        <f t="shared" si="5"/>
        <v>3730.89</v>
      </c>
      <c r="K156" s="2">
        <v>0</v>
      </c>
      <c r="L156" s="2">
        <v>0</v>
      </c>
      <c r="M156" s="2">
        <v>1</v>
      </c>
      <c r="N156" s="2">
        <f t="shared" si="6"/>
        <v>3730.89</v>
      </c>
    </row>
    <row r="157" spans="1:14" ht="12.75" customHeight="1">
      <c r="A157" s="3" t="s">
        <v>867</v>
      </c>
      <c r="B157" s="2">
        <v>1</v>
      </c>
      <c r="C157" s="3" t="s">
        <v>881</v>
      </c>
      <c r="D157" s="3" t="s">
        <v>1043</v>
      </c>
      <c r="E157" s="3" t="s">
        <v>322</v>
      </c>
      <c r="F157" s="4">
        <v>40696</v>
      </c>
      <c r="G157" s="2">
        <v>1358.83</v>
      </c>
      <c r="H157" s="2">
        <v>969.59</v>
      </c>
      <c r="I157" s="2">
        <v>0</v>
      </c>
      <c r="J157" s="2">
        <f t="shared" si="5"/>
        <v>2328.42</v>
      </c>
      <c r="K157" s="2">
        <v>0</v>
      </c>
      <c r="L157" s="2">
        <v>0</v>
      </c>
      <c r="M157" s="2">
        <v>1</v>
      </c>
      <c r="N157" s="2">
        <f t="shared" si="6"/>
        <v>2328.42</v>
      </c>
    </row>
    <row r="158" spans="1:14" ht="12.75" customHeight="1">
      <c r="A158" s="3" t="s">
        <v>976</v>
      </c>
      <c r="B158" s="2">
        <v>1</v>
      </c>
      <c r="C158" s="3" t="s">
        <v>1044</v>
      </c>
      <c r="D158" s="3" t="s">
        <v>1045</v>
      </c>
      <c r="E158" s="3" t="s">
        <v>252</v>
      </c>
      <c r="F158" s="4">
        <v>40739</v>
      </c>
      <c r="G158" s="2">
        <v>5033.21</v>
      </c>
      <c r="H158" s="2">
        <v>3776.64</v>
      </c>
      <c r="I158" s="2">
        <v>0</v>
      </c>
      <c r="J158" s="2">
        <f t="shared" si="5"/>
        <v>8809.85</v>
      </c>
      <c r="K158" s="2">
        <v>0</v>
      </c>
      <c r="L158" s="2">
        <v>0</v>
      </c>
      <c r="M158" s="2">
        <v>1</v>
      </c>
      <c r="N158" s="2">
        <f t="shared" si="6"/>
        <v>8809.85</v>
      </c>
    </row>
    <row r="159" spans="1:14" ht="12.75" customHeight="1">
      <c r="A159" s="3" t="s">
        <v>867</v>
      </c>
      <c r="B159" s="2">
        <v>1</v>
      </c>
      <c r="C159" s="3" t="s">
        <v>881</v>
      </c>
      <c r="D159" s="3" t="s">
        <v>1046</v>
      </c>
      <c r="E159" s="3" t="s">
        <v>429</v>
      </c>
      <c r="F159" s="4">
        <v>40868</v>
      </c>
      <c r="G159" s="2">
        <v>247.67</v>
      </c>
      <c r="H159" s="2">
        <v>355.39</v>
      </c>
      <c r="I159" s="2">
        <v>0</v>
      </c>
      <c r="J159" s="2">
        <f t="shared" si="5"/>
        <v>603.06</v>
      </c>
      <c r="K159" s="2">
        <v>0</v>
      </c>
      <c r="L159" s="2">
        <v>0</v>
      </c>
      <c r="M159" s="2">
        <v>1</v>
      </c>
      <c r="N159" s="2">
        <f t="shared" si="6"/>
        <v>603.06</v>
      </c>
    </row>
    <row r="160" spans="1:14" ht="12.75" customHeight="1">
      <c r="A160" s="3" t="s">
        <v>867</v>
      </c>
      <c r="B160" s="2">
        <v>2</v>
      </c>
      <c r="C160" s="3" t="s">
        <v>878</v>
      </c>
      <c r="D160" s="3" t="s">
        <v>440</v>
      </c>
      <c r="E160" s="3" t="s">
        <v>152</v>
      </c>
      <c r="F160" s="4">
        <v>40908</v>
      </c>
      <c r="G160" s="2">
        <v>4141.73</v>
      </c>
      <c r="H160" s="2">
        <v>611.78</v>
      </c>
      <c r="I160" s="2">
        <v>0</v>
      </c>
      <c r="J160" s="2">
        <f t="shared" si="5"/>
        <v>4753.509999999999</v>
      </c>
      <c r="K160" s="2">
        <v>0</v>
      </c>
      <c r="L160" s="2">
        <v>0</v>
      </c>
      <c r="M160" s="2">
        <v>1</v>
      </c>
      <c r="N160" s="2">
        <f t="shared" si="6"/>
        <v>4753.509999999999</v>
      </c>
    </row>
    <row r="161" spans="1:14" ht="12.75" customHeight="1">
      <c r="A161" s="3" t="s">
        <v>867</v>
      </c>
      <c r="B161" s="2">
        <v>3</v>
      </c>
      <c r="C161" s="3" t="s">
        <v>1047</v>
      </c>
      <c r="D161" s="3" t="s">
        <v>763</v>
      </c>
      <c r="E161" s="3" t="s">
        <v>759</v>
      </c>
      <c r="F161" s="4">
        <v>40765</v>
      </c>
      <c r="G161" s="2">
        <v>7006.03</v>
      </c>
      <c r="H161" s="2">
        <v>5284.49</v>
      </c>
      <c r="I161" s="2">
        <v>0</v>
      </c>
      <c r="J161" s="2">
        <f t="shared" si="5"/>
        <v>12290.52</v>
      </c>
      <c r="K161" s="2">
        <v>0</v>
      </c>
      <c r="L161" s="2">
        <v>0</v>
      </c>
      <c r="M161" s="2">
        <v>1</v>
      </c>
      <c r="N161" s="2">
        <f t="shared" si="6"/>
        <v>12290.52</v>
      </c>
    </row>
    <row r="162" spans="1:14" ht="12.75" customHeight="1">
      <c r="A162" s="3" t="s">
        <v>867</v>
      </c>
      <c r="B162" s="2">
        <v>1</v>
      </c>
      <c r="C162" s="3" t="s">
        <v>881</v>
      </c>
      <c r="D162" s="3" t="s">
        <v>445</v>
      </c>
      <c r="E162" s="3" t="s">
        <v>346</v>
      </c>
      <c r="F162" s="4">
        <v>40638</v>
      </c>
      <c r="G162" s="2">
        <v>1220.64</v>
      </c>
      <c r="H162" s="2">
        <v>127.77</v>
      </c>
      <c r="I162" s="2">
        <v>0</v>
      </c>
      <c r="J162" s="2">
        <f t="shared" si="5"/>
        <v>1348.41</v>
      </c>
      <c r="K162" s="2">
        <v>0</v>
      </c>
      <c r="L162" s="2">
        <v>0</v>
      </c>
      <c r="M162" s="2">
        <v>1</v>
      </c>
      <c r="N162" s="2">
        <f t="shared" si="6"/>
        <v>1348.41</v>
      </c>
    </row>
    <row r="163" spans="1:14" ht="12.75" customHeight="1">
      <c r="A163" s="3" t="s">
        <v>867</v>
      </c>
      <c r="B163" s="2">
        <v>7</v>
      </c>
      <c r="C163" s="3" t="s">
        <v>1048</v>
      </c>
      <c r="D163" s="3" t="s">
        <v>445</v>
      </c>
      <c r="E163" s="3" t="s">
        <v>346</v>
      </c>
      <c r="F163" s="4">
        <v>40638</v>
      </c>
      <c r="G163" s="2">
        <v>15681.4</v>
      </c>
      <c r="H163" s="2">
        <v>1020.56</v>
      </c>
      <c r="I163" s="2">
        <v>0</v>
      </c>
      <c r="J163" s="2">
        <f t="shared" si="5"/>
        <v>16701.96</v>
      </c>
      <c r="K163" s="2">
        <v>0</v>
      </c>
      <c r="L163" s="2">
        <v>0</v>
      </c>
      <c r="M163" s="2">
        <v>1</v>
      </c>
      <c r="N163" s="2">
        <f t="shared" si="6"/>
        <v>16701.96</v>
      </c>
    </row>
    <row r="164" spans="1:14" ht="12.75" customHeight="1">
      <c r="A164" s="3" t="s">
        <v>867</v>
      </c>
      <c r="B164" s="2">
        <v>2</v>
      </c>
      <c r="C164" s="3" t="s">
        <v>871</v>
      </c>
      <c r="D164" s="3" t="s">
        <v>1049</v>
      </c>
      <c r="E164" s="3" t="s">
        <v>174</v>
      </c>
      <c r="F164" s="4">
        <v>40899</v>
      </c>
      <c r="G164" s="2">
        <v>4828.77</v>
      </c>
      <c r="H164" s="2">
        <v>3356.92</v>
      </c>
      <c r="I164" s="2">
        <v>0</v>
      </c>
      <c r="J164" s="2">
        <f t="shared" si="5"/>
        <v>8185.6900000000005</v>
      </c>
      <c r="K164" s="2">
        <v>0</v>
      </c>
      <c r="L164" s="2">
        <v>0</v>
      </c>
      <c r="M164" s="2">
        <v>1</v>
      </c>
      <c r="N164" s="2">
        <f t="shared" si="6"/>
        <v>8185.6900000000005</v>
      </c>
    </row>
    <row r="165" spans="1:14" ht="12.75" customHeight="1">
      <c r="A165" s="3" t="s">
        <v>867</v>
      </c>
      <c r="B165" s="2">
        <v>1</v>
      </c>
      <c r="C165" s="3" t="s">
        <v>881</v>
      </c>
      <c r="D165" s="3" t="s">
        <v>1050</v>
      </c>
      <c r="E165" s="3" t="s">
        <v>1051</v>
      </c>
      <c r="F165" s="4">
        <v>40660</v>
      </c>
      <c r="G165" s="2">
        <v>1385.82</v>
      </c>
      <c r="H165" s="2">
        <v>814.23</v>
      </c>
      <c r="I165" s="2">
        <v>0</v>
      </c>
      <c r="J165" s="2">
        <f t="shared" si="5"/>
        <v>2200.05</v>
      </c>
      <c r="K165" s="2">
        <v>0</v>
      </c>
      <c r="L165" s="2">
        <v>0</v>
      </c>
      <c r="M165" s="2">
        <v>1</v>
      </c>
      <c r="N165" s="2">
        <f t="shared" si="6"/>
        <v>2200.05</v>
      </c>
    </row>
    <row r="166" spans="1:14" ht="12.75" customHeight="1">
      <c r="A166" s="3" t="s">
        <v>867</v>
      </c>
      <c r="B166" s="2">
        <v>1</v>
      </c>
      <c r="C166" s="3" t="s">
        <v>873</v>
      </c>
      <c r="D166" s="3" t="s">
        <v>449</v>
      </c>
      <c r="E166" s="3" t="s">
        <v>450</v>
      </c>
      <c r="F166" s="4">
        <v>40652</v>
      </c>
      <c r="G166" s="2">
        <v>2105.71</v>
      </c>
      <c r="H166" s="2">
        <v>171.09</v>
      </c>
      <c r="I166" s="2">
        <v>0</v>
      </c>
      <c r="J166" s="2">
        <f t="shared" si="5"/>
        <v>2276.8</v>
      </c>
      <c r="K166" s="2">
        <v>0</v>
      </c>
      <c r="L166" s="2">
        <v>0</v>
      </c>
      <c r="M166" s="2">
        <v>1</v>
      </c>
      <c r="N166" s="2">
        <f t="shared" si="6"/>
        <v>2276.8</v>
      </c>
    </row>
    <row r="167" spans="1:14" ht="12.75" customHeight="1">
      <c r="A167" s="3" t="s">
        <v>867</v>
      </c>
      <c r="B167" s="2">
        <v>1</v>
      </c>
      <c r="C167" s="3" t="s">
        <v>868</v>
      </c>
      <c r="D167" s="3" t="s">
        <v>1052</v>
      </c>
      <c r="E167" s="3" t="s">
        <v>188</v>
      </c>
      <c r="F167" s="4">
        <v>40747</v>
      </c>
      <c r="G167" s="2">
        <v>2392.72</v>
      </c>
      <c r="H167" s="2">
        <v>1347.93</v>
      </c>
      <c r="I167" s="2">
        <v>0</v>
      </c>
      <c r="J167" s="2">
        <f t="shared" si="5"/>
        <v>3740.6499999999996</v>
      </c>
      <c r="K167" s="2">
        <v>0</v>
      </c>
      <c r="L167" s="2">
        <v>0</v>
      </c>
      <c r="M167" s="2">
        <v>1</v>
      </c>
      <c r="N167" s="2">
        <f t="shared" si="6"/>
        <v>3740.6499999999996</v>
      </c>
    </row>
    <row r="168" spans="1:14" ht="12.75" customHeight="1">
      <c r="A168" s="3" t="s">
        <v>892</v>
      </c>
      <c r="B168" s="2">
        <v>1</v>
      </c>
      <c r="C168" s="3" t="s">
        <v>958</v>
      </c>
      <c r="D168" s="3" t="s">
        <v>453</v>
      </c>
      <c r="E168" s="3" t="s">
        <v>346</v>
      </c>
      <c r="F168" s="4">
        <v>40765</v>
      </c>
      <c r="G168" s="2">
        <v>6301.85</v>
      </c>
      <c r="H168" s="2">
        <v>193.02</v>
      </c>
      <c r="I168" s="2">
        <v>0</v>
      </c>
      <c r="J168" s="2">
        <f t="shared" si="5"/>
        <v>6494.870000000001</v>
      </c>
      <c r="K168" s="2">
        <v>0</v>
      </c>
      <c r="L168" s="2">
        <v>0</v>
      </c>
      <c r="M168" s="2">
        <v>1</v>
      </c>
      <c r="N168" s="2">
        <f t="shared" si="6"/>
        <v>6494.870000000001</v>
      </c>
    </row>
    <row r="169" spans="1:14" ht="12.75" customHeight="1">
      <c r="A169" s="3" t="s">
        <v>867</v>
      </c>
      <c r="B169" s="2">
        <v>1</v>
      </c>
      <c r="C169" s="3" t="s">
        <v>873</v>
      </c>
      <c r="D169" s="3" t="s">
        <v>453</v>
      </c>
      <c r="E169" s="3" t="s">
        <v>346</v>
      </c>
      <c r="F169" s="4">
        <v>40765</v>
      </c>
      <c r="G169" s="2">
        <v>2325.54</v>
      </c>
      <c r="H169" s="2">
        <v>165.14</v>
      </c>
      <c r="I169" s="2">
        <v>0</v>
      </c>
      <c r="J169" s="2">
        <f t="shared" si="5"/>
        <v>2490.68</v>
      </c>
      <c r="K169" s="2">
        <v>0</v>
      </c>
      <c r="L169" s="2">
        <v>0</v>
      </c>
      <c r="M169" s="2">
        <v>1</v>
      </c>
      <c r="N169" s="2">
        <f t="shared" si="6"/>
        <v>2490.68</v>
      </c>
    </row>
    <row r="170" spans="1:14" ht="12.75" customHeight="1">
      <c r="A170" s="3" t="s">
        <v>867</v>
      </c>
      <c r="B170" s="2">
        <v>4</v>
      </c>
      <c r="C170" s="3" t="s">
        <v>1053</v>
      </c>
      <c r="D170" s="3" t="s">
        <v>453</v>
      </c>
      <c r="E170" s="3" t="s">
        <v>346</v>
      </c>
      <c r="F170" s="4">
        <v>40765</v>
      </c>
      <c r="G170" s="2">
        <v>9114.8</v>
      </c>
      <c r="H170" s="2">
        <v>654</v>
      </c>
      <c r="I170" s="2">
        <v>0</v>
      </c>
      <c r="J170" s="2">
        <f t="shared" si="5"/>
        <v>9768.8</v>
      </c>
      <c r="K170" s="2">
        <v>0</v>
      </c>
      <c r="L170" s="2">
        <v>0</v>
      </c>
      <c r="M170" s="2">
        <v>1</v>
      </c>
      <c r="N170" s="2">
        <f t="shared" si="6"/>
        <v>9768.8</v>
      </c>
    </row>
    <row r="171" spans="1:14" ht="12.75" customHeight="1">
      <c r="A171" s="3" t="s">
        <v>895</v>
      </c>
      <c r="B171" s="2">
        <v>0</v>
      </c>
      <c r="C171" s="3" t="s">
        <v>896</v>
      </c>
      <c r="D171" s="3" t="s">
        <v>459</v>
      </c>
      <c r="E171" s="3" t="s">
        <v>155</v>
      </c>
      <c r="F171" s="4">
        <v>40644</v>
      </c>
      <c r="G171" s="2">
        <v>88.15</v>
      </c>
      <c r="H171" s="2">
        <v>376.19</v>
      </c>
      <c r="I171" s="2">
        <v>0</v>
      </c>
      <c r="J171" s="2">
        <f t="shared" si="5"/>
        <v>464.34000000000003</v>
      </c>
      <c r="K171" s="2">
        <v>0</v>
      </c>
      <c r="L171" s="2">
        <v>0</v>
      </c>
      <c r="M171" s="2">
        <v>1</v>
      </c>
      <c r="N171" s="2">
        <f t="shared" si="6"/>
        <v>464.34000000000003</v>
      </c>
    </row>
    <row r="172" spans="1:14" ht="12.75" customHeight="1">
      <c r="A172" s="3" t="s">
        <v>867</v>
      </c>
      <c r="B172" s="2">
        <v>1</v>
      </c>
      <c r="C172" s="3" t="s">
        <v>881</v>
      </c>
      <c r="D172" s="3" t="s">
        <v>1054</v>
      </c>
      <c r="E172" s="3" t="s">
        <v>170</v>
      </c>
      <c r="F172" s="4">
        <v>40700</v>
      </c>
      <c r="G172" s="2">
        <v>1313.07</v>
      </c>
      <c r="H172" s="2">
        <v>200.98</v>
      </c>
      <c r="I172" s="2">
        <v>0</v>
      </c>
      <c r="J172" s="2">
        <f t="shared" si="5"/>
        <v>1514.05</v>
      </c>
      <c r="K172" s="2">
        <v>0</v>
      </c>
      <c r="L172" s="2">
        <v>0</v>
      </c>
      <c r="M172" s="2">
        <v>1</v>
      </c>
      <c r="N172" s="2">
        <f t="shared" si="6"/>
        <v>1514.05</v>
      </c>
    </row>
    <row r="173" spans="1:14" ht="12.75" customHeight="1">
      <c r="A173" s="3" t="s">
        <v>867</v>
      </c>
      <c r="B173" s="2">
        <v>2</v>
      </c>
      <c r="C173" s="3" t="s">
        <v>871</v>
      </c>
      <c r="D173" s="3" t="s">
        <v>1055</v>
      </c>
      <c r="E173" s="3" t="s">
        <v>89</v>
      </c>
      <c r="F173" s="4">
        <v>40582</v>
      </c>
      <c r="G173" s="2">
        <v>2474.67</v>
      </c>
      <c r="H173" s="2">
        <v>1781.6</v>
      </c>
      <c r="I173" s="2">
        <v>0</v>
      </c>
      <c r="J173" s="2">
        <f t="shared" si="5"/>
        <v>4256.27</v>
      </c>
      <c r="K173" s="2">
        <v>0</v>
      </c>
      <c r="L173" s="2">
        <v>0</v>
      </c>
      <c r="M173" s="2">
        <v>1</v>
      </c>
      <c r="N173" s="2">
        <f t="shared" si="6"/>
        <v>4256.27</v>
      </c>
    </row>
    <row r="174" spans="1:14" ht="12.75" customHeight="1">
      <c r="A174" s="3" t="s">
        <v>867</v>
      </c>
      <c r="B174" s="2">
        <v>1</v>
      </c>
      <c r="C174" s="3" t="s">
        <v>898</v>
      </c>
      <c r="D174" s="3" t="s">
        <v>1056</v>
      </c>
      <c r="E174" s="3" t="s">
        <v>390</v>
      </c>
      <c r="F174" s="4">
        <v>40753</v>
      </c>
      <c r="G174" s="2">
        <v>3809.6</v>
      </c>
      <c r="H174" s="2">
        <v>2436.63</v>
      </c>
      <c r="I174" s="2">
        <v>0</v>
      </c>
      <c r="J174" s="2">
        <f t="shared" si="5"/>
        <v>6246.23</v>
      </c>
      <c r="K174" s="2">
        <v>0</v>
      </c>
      <c r="L174" s="2">
        <v>0</v>
      </c>
      <c r="M174" s="2">
        <v>1</v>
      </c>
      <c r="N174" s="2">
        <f t="shared" si="6"/>
        <v>6246.23</v>
      </c>
    </row>
    <row r="175" spans="1:14" ht="12.75" customHeight="1">
      <c r="A175" s="3" t="s">
        <v>895</v>
      </c>
      <c r="B175" s="2">
        <v>0</v>
      </c>
      <c r="C175" s="3" t="s">
        <v>896</v>
      </c>
      <c r="D175" s="3" t="s">
        <v>466</v>
      </c>
      <c r="E175" s="3" t="s">
        <v>467</v>
      </c>
      <c r="F175" s="4">
        <v>40868</v>
      </c>
      <c r="G175" s="2">
        <v>313.81</v>
      </c>
      <c r="H175" s="2">
        <v>281.01</v>
      </c>
      <c r="I175" s="2">
        <v>0</v>
      </c>
      <c r="J175" s="2">
        <f t="shared" si="5"/>
        <v>594.8199999999999</v>
      </c>
      <c r="K175" s="2">
        <v>0</v>
      </c>
      <c r="L175" s="2">
        <v>0</v>
      </c>
      <c r="M175" s="2">
        <v>1</v>
      </c>
      <c r="N175" s="2">
        <f t="shared" si="6"/>
        <v>594.8199999999999</v>
      </c>
    </row>
    <row r="176" spans="1:14" ht="12.75" customHeight="1">
      <c r="A176" s="3" t="s">
        <v>867</v>
      </c>
      <c r="B176" s="2">
        <v>1</v>
      </c>
      <c r="C176" s="3" t="s">
        <v>873</v>
      </c>
      <c r="D176" s="3" t="s">
        <v>473</v>
      </c>
      <c r="E176" s="3" t="s">
        <v>188</v>
      </c>
      <c r="F176" s="4">
        <v>40630</v>
      </c>
      <c r="G176" s="2">
        <v>2334.04</v>
      </c>
      <c r="H176" s="2">
        <v>184.59</v>
      </c>
      <c r="I176" s="2">
        <v>0</v>
      </c>
      <c r="J176" s="2">
        <f t="shared" si="5"/>
        <v>2518.63</v>
      </c>
      <c r="K176" s="2">
        <v>0</v>
      </c>
      <c r="L176" s="2">
        <v>0</v>
      </c>
      <c r="M176" s="2">
        <v>1</v>
      </c>
      <c r="N176" s="2">
        <f t="shared" si="6"/>
        <v>2518.63</v>
      </c>
    </row>
    <row r="177" spans="1:14" ht="12.75" customHeight="1">
      <c r="A177" s="3" t="s">
        <v>867</v>
      </c>
      <c r="B177" s="2">
        <v>1</v>
      </c>
      <c r="C177" s="3" t="s">
        <v>881</v>
      </c>
      <c r="D177" s="3" t="s">
        <v>480</v>
      </c>
      <c r="E177" s="3" t="s">
        <v>351</v>
      </c>
      <c r="F177" s="4">
        <v>40715</v>
      </c>
      <c r="G177" s="2">
        <v>1178.76</v>
      </c>
      <c r="H177" s="2">
        <v>172.7</v>
      </c>
      <c r="I177" s="2">
        <v>0</v>
      </c>
      <c r="J177" s="2">
        <f t="shared" si="5"/>
        <v>1351.46</v>
      </c>
      <c r="K177" s="2">
        <v>0</v>
      </c>
      <c r="L177" s="2">
        <v>0</v>
      </c>
      <c r="M177" s="2">
        <v>1</v>
      </c>
      <c r="N177" s="2">
        <f t="shared" si="6"/>
        <v>1351.46</v>
      </c>
    </row>
    <row r="178" spans="1:14" ht="12.75" customHeight="1">
      <c r="A178" s="3" t="s">
        <v>867</v>
      </c>
      <c r="B178" s="2">
        <v>2</v>
      </c>
      <c r="C178" s="3" t="s">
        <v>871</v>
      </c>
      <c r="D178" s="3" t="s">
        <v>1057</v>
      </c>
      <c r="E178" s="3" t="s">
        <v>759</v>
      </c>
      <c r="F178" s="4">
        <v>40770</v>
      </c>
      <c r="G178" s="2">
        <v>4910.63</v>
      </c>
      <c r="H178" s="2">
        <v>3275.06</v>
      </c>
      <c r="I178" s="2">
        <v>0</v>
      </c>
      <c r="J178" s="2">
        <f t="shared" si="5"/>
        <v>8185.6900000000005</v>
      </c>
      <c r="K178" s="2">
        <v>0</v>
      </c>
      <c r="L178" s="2">
        <v>0</v>
      </c>
      <c r="M178" s="2">
        <v>1</v>
      </c>
      <c r="N178" s="2">
        <f t="shared" si="6"/>
        <v>8185.6900000000005</v>
      </c>
    </row>
    <row r="179" spans="1:14" ht="12.75" customHeight="1">
      <c r="A179" s="3" t="s">
        <v>976</v>
      </c>
      <c r="B179" s="2">
        <v>1</v>
      </c>
      <c r="C179" s="3" t="s">
        <v>1058</v>
      </c>
      <c r="D179" s="3" t="s">
        <v>485</v>
      </c>
      <c r="E179" s="3" t="s">
        <v>486</v>
      </c>
      <c r="F179" s="4">
        <v>40765</v>
      </c>
      <c r="G179" s="2">
        <v>3850.07</v>
      </c>
      <c r="H179" s="2">
        <v>105.44</v>
      </c>
      <c r="I179" s="2">
        <v>0</v>
      </c>
      <c r="J179" s="2">
        <f t="shared" si="5"/>
        <v>3955.51</v>
      </c>
      <c r="K179" s="2">
        <v>0</v>
      </c>
      <c r="L179" s="2">
        <v>0</v>
      </c>
      <c r="M179" s="2">
        <v>1</v>
      </c>
      <c r="N179" s="2">
        <f t="shared" si="6"/>
        <v>3955.51</v>
      </c>
    </row>
    <row r="180" spans="1:14" ht="12.75" customHeight="1">
      <c r="A180" s="3" t="s">
        <v>867</v>
      </c>
      <c r="B180" s="2">
        <v>4</v>
      </c>
      <c r="C180" s="3" t="s">
        <v>1059</v>
      </c>
      <c r="D180" s="3" t="s">
        <v>488</v>
      </c>
      <c r="E180" s="3" t="s">
        <v>486</v>
      </c>
      <c r="F180" s="4">
        <v>40625</v>
      </c>
      <c r="G180" s="2">
        <v>4727.65</v>
      </c>
      <c r="H180" s="2">
        <v>510.64</v>
      </c>
      <c r="I180" s="2">
        <v>0</v>
      </c>
      <c r="J180" s="2">
        <f t="shared" si="5"/>
        <v>5238.29</v>
      </c>
      <c r="K180" s="2">
        <v>0</v>
      </c>
      <c r="L180" s="2">
        <v>0</v>
      </c>
      <c r="M180" s="2">
        <v>1</v>
      </c>
      <c r="N180" s="2">
        <f t="shared" si="6"/>
        <v>5238.29</v>
      </c>
    </row>
    <row r="181" spans="1:14" ht="12.75" customHeight="1">
      <c r="A181" s="3" t="s">
        <v>867</v>
      </c>
      <c r="B181" s="2">
        <v>1</v>
      </c>
      <c r="C181" s="3" t="s">
        <v>868</v>
      </c>
      <c r="D181" s="3" t="s">
        <v>1060</v>
      </c>
      <c r="E181" s="3" t="s">
        <v>221</v>
      </c>
      <c r="F181" s="4">
        <v>40701</v>
      </c>
      <c r="G181" s="2">
        <v>2391.16</v>
      </c>
      <c r="H181" s="2">
        <v>1345.82</v>
      </c>
      <c r="I181" s="2">
        <v>0</v>
      </c>
      <c r="J181" s="2">
        <f t="shared" si="5"/>
        <v>3736.9799999999996</v>
      </c>
      <c r="K181" s="2">
        <v>0</v>
      </c>
      <c r="L181" s="2">
        <v>0</v>
      </c>
      <c r="M181" s="2">
        <v>1</v>
      </c>
      <c r="N181" s="2">
        <f t="shared" si="6"/>
        <v>3736.9799999999996</v>
      </c>
    </row>
    <row r="182" spans="1:14" ht="12.75" customHeight="1">
      <c r="A182" s="3" t="s">
        <v>867</v>
      </c>
      <c r="B182" s="2">
        <v>1</v>
      </c>
      <c r="C182" s="3" t="s">
        <v>868</v>
      </c>
      <c r="D182" s="3" t="s">
        <v>1061</v>
      </c>
      <c r="E182" s="3" t="s">
        <v>592</v>
      </c>
      <c r="F182" s="4">
        <v>40869</v>
      </c>
      <c r="G182" s="2">
        <v>2291.3</v>
      </c>
      <c r="H182" s="2">
        <v>189.96</v>
      </c>
      <c r="I182" s="2">
        <v>0</v>
      </c>
      <c r="J182" s="2">
        <f t="shared" si="5"/>
        <v>2481.26</v>
      </c>
      <c r="K182" s="2">
        <v>0</v>
      </c>
      <c r="L182" s="2">
        <v>0</v>
      </c>
      <c r="M182" s="2">
        <v>1</v>
      </c>
      <c r="N182" s="2">
        <f t="shared" si="6"/>
        <v>2481.26</v>
      </c>
    </row>
    <row r="183" spans="1:14" ht="12.75" customHeight="1">
      <c r="A183" s="3" t="s">
        <v>892</v>
      </c>
      <c r="B183" s="2">
        <v>1</v>
      </c>
      <c r="C183" s="3" t="s">
        <v>1062</v>
      </c>
      <c r="D183" s="3" t="s">
        <v>497</v>
      </c>
      <c r="E183" s="3" t="s">
        <v>498</v>
      </c>
      <c r="F183" s="4">
        <v>40591</v>
      </c>
      <c r="G183" s="2">
        <v>10630.05</v>
      </c>
      <c r="H183" s="2">
        <v>1101.89</v>
      </c>
      <c r="I183" s="2">
        <v>0</v>
      </c>
      <c r="J183" s="2">
        <f t="shared" si="5"/>
        <v>11731.939999999999</v>
      </c>
      <c r="K183" s="2">
        <v>0</v>
      </c>
      <c r="L183" s="2">
        <v>0</v>
      </c>
      <c r="M183" s="2">
        <v>1</v>
      </c>
      <c r="N183" s="2">
        <f t="shared" si="6"/>
        <v>11731.939999999999</v>
      </c>
    </row>
    <row r="184" spans="1:14" ht="12.75" customHeight="1">
      <c r="A184" s="3" t="s">
        <v>867</v>
      </c>
      <c r="B184" s="2">
        <v>2</v>
      </c>
      <c r="C184" s="3" t="s">
        <v>871</v>
      </c>
      <c r="D184" s="3" t="s">
        <v>1063</v>
      </c>
      <c r="E184" s="3" t="s">
        <v>1031</v>
      </c>
      <c r="F184" s="4">
        <v>40632</v>
      </c>
      <c r="G184" s="2">
        <v>2703.23</v>
      </c>
      <c r="H184" s="2">
        <v>1531.15</v>
      </c>
      <c r="I184" s="2">
        <v>0</v>
      </c>
      <c r="J184" s="2">
        <f t="shared" si="5"/>
        <v>4234.38</v>
      </c>
      <c r="K184" s="2">
        <v>0</v>
      </c>
      <c r="L184" s="2">
        <v>0</v>
      </c>
      <c r="M184" s="2">
        <v>1</v>
      </c>
      <c r="N184" s="2">
        <f t="shared" si="6"/>
        <v>4234.38</v>
      </c>
    </row>
    <row r="185" spans="1:14" ht="12.75" customHeight="1">
      <c r="A185" s="3" t="s">
        <v>867</v>
      </c>
      <c r="B185" s="2">
        <v>1</v>
      </c>
      <c r="C185" s="3" t="s">
        <v>868</v>
      </c>
      <c r="D185" s="3" t="s">
        <v>1064</v>
      </c>
      <c r="E185" s="3" t="s">
        <v>89</v>
      </c>
      <c r="F185" s="4">
        <v>40737</v>
      </c>
      <c r="G185" s="2">
        <v>2725.49</v>
      </c>
      <c r="H185" s="2">
        <v>1671.05</v>
      </c>
      <c r="I185" s="2">
        <v>0</v>
      </c>
      <c r="J185" s="2">
        <f t="shared" si="5"/>
        <v>4396.54</v>
      </c>
      <c r="K185" s="2">
        <v>0</v>
      </c>
      <c r="L185" s="2">
        <v>0</v>
      </c>
      <c r="M185" s="2">
        <v>1</v>
      </c>
      <c r="N185" s="2">
        <f t="shared" si="6"/>
        <v>4396.54</v>
      </c>
    </row>
    <row r="186" spans="1:14" ht="12.75" customHeight="1">
      <c r="A186" s="3" t="s">
        <v>867</v>
      </c>
      <c r="B186" s="2">
        <v>2</v>
      </c>
      <c r="C186" s="3" t="s">
        <v>871</v>
      </c>
      <c r="D186" s="3" t="s">
        <v>1065</v>
      </c>
      <c r="E186" s="3" t="s">
        <v>89</v>
      </c>
      <c r="F186" s="4">
        <v>40574</v>
      </c>
      <c r="G186" s="2">
        <v>2537.17</v>
      </c>
      <c r="H186" s="2">
        <v>1555.68</v>
      </c>
      <c r="I186" s="2">
        <v>0</v>
      </c>
      <c r="J186" s="2">
        <f t="shared" si="5"/>
        <v>4092.8500000000004</v>
      </c>
      <c r="K186" s="2">
        <v>0</v>
      </c>
      <c r="L186" s="2">
        <v>0</v>
      </c>
      <c r="M186" s="2">
        <v>1</v>
      </c>
      <c r="N186" s="2">
        <f t="shared" si="6"/>
        <v>4092.8500000000004</v>
      </c>
    </row>
    <row r="187" spans="1:14" ht="12.75" customHeight="1">
      <c r="A187" s="3" t="s">
        <v>867</v>
      </c>
      <c r="B187" s="2">
        <v>1</v>
      </c>
      <c r="C187" s="3" t="s">
        <v>873</v>
      </c>
      <c r="D187" s="3" t="s">
        <v>1066</v>
      </c>
      <c r="E187" s="3" t="s">
        <v>582</v>
      </c>
      <c r="F187" s="4">
        <v>40745</v>
      </c>
      <c r="G187" s="2">
        <v>199.58</v>
      </c>
      <c r="H187" s="2">
        <v>402.54</v>
      </c>
      <c r="I187" s="2">
        <v>0</v>
      </c>
      <c r="J187" s="2">
        <f t="shared" si="5"/>
        <v>602.12</v>
      </c>
      <c r="K187" s="2">
        <v>0</v>
      </c>
      <c r="L187" s="2">
        <v>0</v>
      </c>
      <c r="M187" s="2">
        <v>1</v>
      </c>
      <c r="N187" s="2">
        <f t="shared" si="6"/>
        <v>602.12</v>
      </c>
    </row>
    <row r="188" spans="1:14" ht="12.75" customHeight="1">
      <c r="A188" s="3" t="s">
        <v>895</v>
      </c>
      <c r="B188" s="2">
        <v>0</v>
      </c>
      <c r="C188" s="3" t="s">
        <v>896</v>
      </c>
      <c r="D188" s="3" t="s">
        <v>500</v>
      </c>
      <c r="E188" s="3" t="s">
        <v>501</v>
      </c>
      <c r="F188" s="4">
        <v>40729</v>
      </c>
      <c r="G188" s="2">
        <v>69.03</v>
      </c>
      <c r="H188" s="2">
        <v>170.07</v>
      </c>
      <c r="I188" s="2">
        <v>0</v>
      </c>
      <c r="J188" s="2">
        <f t="shared" si="5"/>
        <v>239.1</v>
      </c>
      <c r="K188" s="2">
        <v>0</v>
      </c>
      <c r="L188" s="2">
        <v>0</v>
      </c>
      <c r="M188" s="2">
        <v>1</v>
      </c>
      <c r="N188" s="2">
        <f t="shared" si="6"/>
        <v>239.1</v>
      </c>
    </row>
    <row r="189" spans="1:14" ht="12.75" customHeight="1">
      <c r="A189" s="3" t="s">
        <v>867</v>
      </c>
      <c r="B189" s="2">
        <v>1</v>
      </c>
      <c r="C189" s="3" t="s">
        <v>881</v>
      </c>
      <c r="D189" s="3" t="s">
        <v>1067</v>
      </c>
      <c r="E189" s="3" t="s">
        <v>927</v>
      </c>
      <c r="F189" s="4">
        <v>40806</v>
      </c>
      <c r="G189" s="2">
        <v>1309.12</v>
      </c>
      <c r="H189" s="2">
        <v>202.61</v>
      </c>
      <c r="I189" s="2">
        <v>0</v>
      </c>
      <c r="J189" s="2">
        <f t="shared" si="5"/>
        <v>1511.73</v>
      </c>
      <c r="K189" s="2">
        <v>0</v>
      </c>
      <c r="L189" s="2">
        <v>0</v>
      </c>
      <c r="M189" s="2">
        <v>1</v>
      </c>
      <c r="N189" s="2">
        <f t="shared" si="6"/>
        <v>1511.73</v>
      </c>
    </row>
    <row r="190" spans="1:14" ht="12.75" customHeight="1">
      <c r="A190" s="3" t="s">
        <v>895</v>
      </c>
      <c r="B190" s="2">
        <v>0</v>
      </c>
      <c r="C190" s="3" t="s">
        <v>896</v>
      </c>
      <c r="D190" s="3" t="s">
        <v>1068</v>
      </c>
      <c r="E190" s="3" t="s">
        <v>582</v>
      </c>
      <c r="F190" s="4">
        <v>40717</v>
      </c>
      <c r="G190" s="2">
        <v>161.48</v>
      </c>
      <c r="H190" s="2">
        <v>408.93</v>
      </c>
      <c r="I190" s="2">
        <v>0</v>
      </c>
      <c r="J190" s="2">
        <f t="shared" si="5"/>
        <v>570.41</v>
      </c>
      <c r="K190" s="2">
        <v>0</v>
      </c>
      <c r="L190" s="2">
        <v>0</v>
      </c>
      <c r="M190" s="2">
        <v>1</v>
      </c>
      <c r="N190" s="2">
        <f t="shared" si="6"/>
        <v>570.41</v>
      </c>
    </row>
    <row r="191" spans="1:14" ht="12.75" customHeight="1">
      <c r="A191" s="3" t="s">
        <v>867</v>
      </c>
      <c r="B191" s="2">
        <v>1</v>
      </c>
      <c r="C191" s="3" t="s">
        <v>964</v>
      </c>
      <c r="D191" s="3" t="s">
        <v>1069</v>
      </c>
      <c r="E191" s="3" t="s">
        <v>152</v>
      </c>
      <c r="F191" s="4">
        <v>40801</v>
      </c>
      <c r="G191" s="2">
        <v>4059.38</v>
      </c>
      <c r="H191" s="2">
        <v>2707.33</v>
      </c>
      <c r="I191" s="2">
        <v>0</v>
      </c>
      <c r="J191" s="2">
        <f t="shared" si="5"/>
        <v>6766.71</v>
      </c>
      <c r="K191" s="2">
        <v>0</v>
      </c>
      <c r="L191" s="2">
        <v>0</v>
      </c>
      <c r="M191" s="2">
        <v>1</v>
      </c>
      <c r="N191" s="2">
        <f t="shared" si="6"/>
        <v>6766.71</v>
      </c>
    </row>
    <row r="192" spans="1:14" ht="12.75" customHeight="1">
      <c r="A192" s="3" t="s">
        <v>867</v>
      </c>
      <c r="B192" s="2">
        <v>1</v>
      </c>
      <c r="C192" s="3" t="s">
        <v>873</v>
      </c>
      <c r="D192" s="3" t="s">
        <v>1070</v>
      </c>
      <c r="E192" s="3" t="s">
        <v>1071</v>
      </c>
      <c r="F192" s="4">
        <v>40837</v>
      </c>
      <c r="G192" s="2">
        <v>2285.45</v>
      </c>
      <c r="H192" s="2">
        <v>412.31</v>
      </c>
      <c r="I192" s="2">
        <v>0</v>
      </c>
      <c r="J192" s="2">
        <f t="shared" si="5"/>
        <v>2697.7599999999998</v>
      </c>
      <c r="K192" s="2">
        <v>0</v>
      </c>
      <c r="L192" s="2">
        <v>0</v>
      </c>
      <c r="M192" s="2">
        <v>1</v>
      </c>
      <c r="N192" s="2">
        <f t="shared" si="6"/>
        <v>2697.7599999999998</v>
      </c>
    </row>
    <row r="193" spans="1:14" ht="12.75" customHeight="1">
      <c r="A193" s="3" t="s">
        <v>867</v>
      </c>
      <c r="B193" s="2">
        <v>1</v>
      </c>
      <c r="C193" s="3" t="s">
        <v>868</v>
      </c>
      <c r="D193" s="3" t="s">
        <v>1070</v>
      </c>
      <c r="E193" s="3" t="s">
        <v>1071</v>
      </c>
      <c r="F193" s="4">
        <v>40837</v>
      </c>
      <c r="G193" s="2">
        <v>2361.66</v>
      </c>
      <c r="H193" s="2">
        <v>463.3</v>
      </c>
      <c r="I193" s="2">
        <v>0</v>
      </c>
      <c r="J193" s="2">
        <f t="shared" si="5"/>
        <v>2824.96</v>
      </c>
      <c r="K193" s="2">
        <v>0</v>
      </c>
      <c r="L193" s="2">
        <v>0</v>
      </c>
      <c r="M193" s="2">
        <v>1</v>
      </c>
      <c r="N193" s="2">
        <f t="shared" si="6"/>
        <v>2824.96</v>
      </c>
    </row>
    <row r="194" spans="1:14" ht="12.75" customHeight="1">
      <c r="A194" s="3" t="s">
        <v>892</v>
      </c>
      <c r="B194" s="2">
        <v>1</v>
      </c>
      <c r="C194" s="3" t="s">
        <v>1062</v>
      </c>
      <c r="D194" s="3" t="s">
        <v>1072</v>
      </c>
      <c r="E194" s="3" t="s">
        <v>152</v>
      </c>
      <c r="F194" s="4">
        <v>40785</v>
      </c>
      <c r="G194" s="2">
        <v>10819</v>
      </c>
      <c r="H194" s="2">
        <v>509.21</v>
      </c>
      <c r="I194" s="2">
        <v>0</v>
      </c>
      <c r="J194" s="2">
        <f t="shared" si="5"/>
        <v>11328.21</v>
      </c>
      <c r="K194" s="2">
        <v>0</v>
      </c>
      <c r="L194" s="2">
        <v>0</v>
      </c>
      <c r="M194" s="2">
        <v>1</v>
      </c>
      <c r="N194" s="2">
        <f t="shared" si="6"/>
        <v>11328.21</v>
      </c>
    </row>
    <row r="195" spans="1:14" ht="12.75" customHeight="1">
      <c r="A195" s="3" t="s">
        <v>867</v>
      </c>
      <c r="B195" s="2">
        <v>2</v>
      </c>
      <c r="C195" s="3" t="s">
        <v>871</v>
      </c>
      <c r="D195" s="3" t="s">
        <v>1073</v>
      </c>
      <c r="E195" s="3" t="s">
        <v>522</v>
      </c>
      <c r="F195" s="4">
        <v>40833</v>
      </c>
      <c r="G195" s="2">
        <v>2685</v>
      </c>
      <c r="H195" s="2">
        <v>1711.28</v>
      </c>
      <c r="I195" s="2">
        <v>0</v>
      </c>
      <c r="J195" s="2">
        <f t="shared" si="5"/>
        <v>4396.28</v>
      </c>
      <c r="K195" s="2">
        <v>0</v>
      </c>
      <c r="L195" s="2">
        <v>0</v>
      </c>
      <c r="M195" s="2">
        <v>1</v>
      </c>
      <c r="N195" s="2">
        <f t="shared" si="6"/>
        <v>4396.28</v>
      </c>
    </row>
    <row r="196" spans="1:14" ht="12.75" customHeight="1">
      <c r="A196" s="3" t="s">
        <v>867</v>
      </c>
      <c r="B196" s="2">
        <v>1</v>
      </c>
      <c r="C196" s="3" t="s">
        <v>881</v>
      </c>
      <c r="D196" s="3" t="s">
        <v>1074</v>
      </c>
      <c r="E196" s="3" t="s">
        <v>941</v>
      </c>
      <c r="F196" s="4">
        <v>40696</v>
      </c>
      <c r="G196" s="2">
        <v>1415.7</v>
      </c>
      <c r="H196" s="2">
        <v>797.13</v>
      </c>
      <c r="I196" s="2">
        <v>0</v>
      </c>
      <c r="J196" s="2">
        <f t="shared" si="5"/>
        <v>2212.83</v>
      </c>
      <c r="K196" s="2">
        <v>0</v>
      </c>
      <c r="L196" s="2">
        <v>0</v>
      </c>
      <c r="M196" s="2">
        <v>1</v>
      </c>
      <c r="N196" s="2">
        <f t="shared" si="6"/>
        <v>2212.83</v>
      </c>
    </row>
    <row r="197" spans="1:14" ht="12.75" customHeight="1">
      <c r="A197" s="3" t="s">
        <v>867</v>
      </c>
      <c r="B197" s="2">
        <v>2</v>
      </c>
      <c r="C197" s="3" t="s">
        <v>871</v>
      </c>
      <c r="D197" s="3" t="s">
        <v>1075</v>
      </c>
      <c r="E197" s="3" t="s">
        <v>89</v>
      </c>
      <c r="F197" s="4">
        <v>40886</v>
      </c>
      <c r="G197" s="2">
        <v>2332.53</v>
      </c>
      <c r="H197" s="2">
        <v>1760.32</v>
      </c>
      <c r="I197" s="2">
        <v>0</v>
      </c>
      <c r="J197" s="2">
        <f t="shared" si="5"/>
        <v>4092.8500000000004</v>
      </c>
      <c r="K197" s="2">
        <v>0</v>
      </c>
      <c r="L197" s="2">
        <v>0</v>
      </c>
      <c r="M197" s="2">
        <v>1</v>
      </c>
      <c r="N197" s="2">
        <f t="shared" si="6"/>
        <v>4092.8500000000004</v>
      </c>
    </row>
    <row r="198" spans="1:14" ht="12.75" customHeight="1">
      <c r="A198" s="3" t="s">
        <v>867</v>
      </c>
      <c r="B198" s="2">
        <v>1</v>
      </c>
      <c r="C198" s="3" t="s">
        <v>868</v>
      </c>
      <c r="D198" s="3" t="s">
        <v>1076</v>
      </c>
      <c r="E198" s="3" t="s">
        <v>1077</v>
      </c>
      <c r="F198" s="4">
        <v>40834</v>
      </c>
      <c r="G198" s="2">
        <v>2451.36</v>
      </c>
      <c r="H198" s="2">
        <v>457.84</v>
      </c>
      <c r="I198" s="2">
        <v>0</v>
      </c>
      <c r="J198" s="2">
        <f t="shared" si="5"/>
        <v>2909.2000000000003</v>
      </c>
      <c r="K198" s="2">
        <v>0</v>
      </c>
      <c r="L198" s="2">
        <v>0</v>
      </c>
      <c r="M198" s="2">
        <v>1</v>
      </c>
      <c r="N198" s="2">
        <f t="shared" si="6"/>
        <v>2909.2000000000003</v>
      </c>
    </row>
    <row r="199" spans="1:14" ht="12.75" customHeight="1">
      <c r="A199" s="3" t="s">
        <v>867</v>
      </c>
      <c r="B199" s="2">
        <v>1</v>
      </c>
      <c r="C199" s="3" t="s">
        <v>868</v>
      </c>
      <c r="D199" s="3" t="s">
        <v>1078</v>
      </c>
      <c r="E199" s="3" t="s">
        <v>188</v>
      </c>
      <c r="F199" s="4">
        <v>40687</v>
      </c>
      <c r="G199" s="2">
        <v>2144.64</v>
      </c>
      <c r="H199" s="2">
        <v>1616.15</v>
      </c>
      <c r="I199" s="2">
        <v>0</v>
      </c>
      <c r="J199" s="2">
        <f t="shared" si="5"/>
        <v>3760.79</v>
      </c>
      <c r="K199" s="2">
        <v>0</v>
      </c>
      <c r="L199" s="2">
        <v>0</v>
      </c>
      <c r="M199" s="2">
        <v>1</v>
      </c>
      <c r="N199" s="2">
        <f t="shared" si="6"/>
        <v>3760.79</v>
      </c>
    </row>
    <row r="200" spans="1:14" ht="12.75" customHeight="1">
      <c r="A200" s="3" t="s">
        <v>867</v>
      </c>
      <c r="B200" s="2">
        <v>1</v>
      </c>
      <c r="C200" s="3" t="s">
        <v>881</v>
      </c>
      <c r="D200" s="3" t="s">
        <v>512</v>
      </c>
      <c r="E200" s="3" t="s">
        <v>513</v>
      </c>
      <c r="F200" s="4">
        <v>40778</v>
      </c>
      <c r="G200" s="2">
        <v>2347.55</v>
      </c>
      <c r="H200" s="2">
        <v>340.99</v>
      </c>
      <c r="I200" s="2">
        <v>0</v>
      </c>
      <c r="J200" s="2">
        <f t="shared" si="5"/>
        <v>2688.54</v>
      </c>
      <c r="K200" s="2">
        <v>0</v>
      </c>
      <c r="L200" s="2">
        <v>0</v>
      </c>
      <c r="M200" s="2">
        <v>1</v>
      </c>
      <c r="N200" s="2">
        <f t="shared" si="6"/>
        <v>2688.54</v>
      </c>
    </row>
    <row r="201" spans="1:14" ht="12.75" customHeight="1">
      <c r="A201" s="3" t="s">
        <v>867</v>
      </c>
      <c r="B201" s="2">
        <v>1</v>
      </c>
      <c r="C201" s="3" t="s">
        <v>868</v>
      </c>
      <c r="D201" s="3" t="s">
        <v>1079</v>
      </c>
      <c r="E201" s="3" t="s">
        <v>322</v>
      </c>
      <c r="F201" s="4">
        <v>40803</v>
      </c>
      <c r="G201" s="2">
        <v>2409.1</v>
      </c>
      <c r="H201" s="2">
        <v>1357.33</v>
      </c>
      <c r="I201" s="2">
        <v>0</v>
      </c>
      <c r="J201" s="2">
        <f aca="true" t="shared" si="7" ref="J201:J264">SUM(G201:I201)</f>
        <v>3766.43</v>
      </c>
      <c r="K201" s="2">
        <v>0</v>
      </c>
      <c r="L201" s="2">
        <v>0</v>
      </c>
      <c r="M201" s="2">
        <v>1</v>
      </c>
      <c r="N201" s="2">
        <f aca="true" t="shared" si="8" ref="N201:N264">M201*J201</f>
        <v>3766.43</v>
      </c>
    </row>
    <row r="202" spans="1:14" ht="12.75" customHeight="1">
      <c r="A202" s="3" t="s">
        <v>867</v>
      </c>
      <c r="B202" s="2">
        <v>1</v>
      </c>
      <c r="C202" s="3" t="s">
        <v>868</v>
      </c>
      <c r="D202" s="3" t="s">
        <v>1080</v>
      </c>
      <c r="E202" s="3" t="s">
        <v>1081</v>
      </c>
      <c r="F202" s="4">
        <v>40767</v>
      </c>
      <c r="G202" s="2">
        <v>2344.52</v>
      </c>
      <c r="H202" s="2">
        <v>1377.51</v>
      </c>
      <c r="I202" s="2">
        <v>0</v>
      </c>
      <c r="J202" s="2">
        <f t="shared" si="7"/>
        <v>3722.0299999999997</v>
      </c>
      <c r="K202" s="2">
        <v>0</v>
      </c>
      <c r="L202" s="2">
        <v>0</v>
      </c>
      <c r="M202" s="2">
        <v>1</v>
      </c>
      <c r="N202" s="2">
        <f t="shared" si="8"/>
        <v>3722.0299999999997</v>
      </c>
    </row>
    <row r="203" spans="1:14" ht="12.75" customHeight="1">
      <c r="A203" s="3" t="s">
        <v>867</v>
      </c>
      <c r="B203" s="2">
        <v>1</v>
      </c>
      <c r="C203" s="3" t="s">
        <v>868</v>
      </c>
      <c r="D203" s="3" t="s">
        <v>1082</v>
      </c>
      <c r="E203" s="3" t="s">
        <v>188</v>
      </c>
      <c r="F203" s="4">
        <v>40884</v>
      </c>
      <c r="G203" s="2">
        <v>2446.09</v>
      </c>
      <c r="H203" s="2">
        <v>462.96</v>
      </c>
      <c r="I203" s="2">
        <v>0</v>
      </c>
      <c r="J203" s="2">
        <f t="shared" si="7"/>
        <v>2909.05</v>
      </c>
      <c r="K203" s="2">
        <v>0</v>
      </c>
      <c r="L203" s="2">
        <v>0</v>
      </c>
      <c r="M203" s="2">
        <v>1</v>
      </c>
      <c r="N203" s="2">
        <f t="shared" si="8"/>
        <v>2909.05</v>
      </c>
    </row>
    <row r="204" spans="1:14" ht="12.75" customHeight="1">
      <c r="A204" s="3" t="s">
        <v>867</v>
      </c>
      <c r="B204" s="2">
        <v>2</v>
      </c>
      <c r="C204" s="3" t="s">
        <v>871</v>
      </c>
      <c r="D204" s="3" t="s">
        <v>1083</v>
      </c>
      <c r="E204" s="3" t="s">
        <v>623</v>
      </c>
      <c r="F204" s="4">
        <v>40739</v>
      </c>
      <c r="G204" s="2">
        <v>2496.25</v>
      </c>
      <c r="H204" s="2">
        <v>1596.6</v>
      </c>
      <c r="I204" s="2">
        <v>0</v>
      </c>
      <c r="J204" s="2">
        <f t="shared" si="7"/>
        <v>4092.85</v>
      </c>
      <c r="K204" s="2">
        <v>0</v>
      </c>
      <c r="L204" s="2">
        <v>0</v>
      </c>
      <c r="M204" s="2">
        <v>1</v>
      </c>
      <c r="N204" s="2">
        <f t="shared" si="8"/>
        <v>4092.85</v>
      </c>
    </row>
    <row r="205" spans="1:14" ht="12.75" customHeight="1">
      <c r="A205" s="3" t="s">
        <v>867</v>
      </c>
      <c r="B205" s="2">
        <v>1</v>
      </c>
      <c r="C205" s="3" t="s">
        <v>881</v>
      </c>
      <c r="D205" s="3" t="s">
        <v>1084</v>
      </c>
      <c r="E205" s="3" t="s">
        <v>1085</v>
      </c>
      <c r="F205" s="4">
        <v>40868</v>
      </c>
      <c r="G205" s="2">
        <v>1305.48</v>
      </c>
      <c r="H205" s="2">
        <v>197.98</v>
      </c>
      <c r="I205" s="2">
        <v>0</v>
      </c>
      <c r="J205" s="2">
        <f t="shared" si="7"/>
        <v>1503.46</v>
      </c>
      <c r="K205" s="2">
        <v>0</v>
      </c>
      <c r="L205" s="2">
        <v>0</v>
      </c>
      <c r="M205" s="2">
        <v>1</v>
      </c>
      <c r="N205" s="2">
        <f t="shared" si="8"/>
        <v>1503.46</v>
      </c>
    </row>
    <row r="206" spans="1:14" ht="12.75" customHeight="1">
      <c r="A206" s="3" t="s">
        <v>867</v>
      </c>
      <c r="B206" s="2">
        <v>2</v>
      </c>
      <c r="C206" s="3" t="s">
        <v>871</v>
      </c>
      <c r="D206" s="3" t="s">
        <v>1086</v>
      </c>
      <c r="E206" s="3" t="s">
        <v>89</v>
      </c>
      <c r="F206" s="4">
        <v>40814</v>
      </c>
      <c r="G206" s="2">
        <v>2683.48</v>
      </c>
      <c r="H206" s="2">
        <v>1515.08</v>
      </c>
      <c r="I206" s="2">
        <v>0</v>
      </c>
      <c r="J206" s="2">
        <f t="shared" si="7"/>
        <v>4198.5599999999995</v>
      </c>
      <c r="K206" s="2">
        <v>0</v>
      </c>
      <c r="L206" s="2">
        <v>0</v>
      </c>
      <c r="M206" s="2">
        <v>1</v>
      </c>
      <c r="N206" s="2">
        <f t="shared" si="8"/>
        <v>4198.5599999999995</v>
      </c>
    </row>
    <row r="207" spans="1:14" ht="12.75" customHeight="1">
      <c r="A207" s="3" t="s">
        <v>867</v>
      </c>
      <c r="B207" s="2">
        <v>1</v>
      </c>
      <c r="C207" s="3" t="s">
        <v>881</v>
      </c>
      <c r="D207" s="3" t="s">
        <v>520</v>
      </c>
      <c r="E207" s="3" t="s">
        <v>141</v>
      </c>
      <c r="F207" s="4">
        <v>40780</v>
      </c>
      <c r="G207" s="2">
        <v>1211.44</v>
      </c>
      <c r="H207" s="2">
        <v>170.95</v>
      </c>
      <c r="I207" s="2">
        <v>0</v>
      </c>
      <c r="J207" s="2">
        <f t="shared" si="7"/>
        <v>1382.39</v>
      </c>
      <c r="K207" s="2">
        <v>0</v>
      </c>
      <c r="L207" s="2">
        <v>0</v>
      </c>
      <c r="M207" s="2">
        <v>1</v>
      </c>
      <c r="N207" s="2">
        <f t="shared" si="8"/>
        <v>1382.39</v>
      </c>
    </row>
    <row r="208" spans="1:14" ht="12.75" customHeight="1">
      <c r="A208" s="3" t="s">
        <v>867</v>
      </c>
      <c r="B208" s="2">
        <v>1</v>
      </c>
      <c r="C208" s="3" t="s">
        <v>881</v>
      </c>
      <c r="D208" s="3" t="s">
        <v>1087</v>
      </c>
      <c r="E208" s="3" t="s">
        <v>311</v>
      </c>
      <c r="F208" s="4">
        <v>40833</v>
      </c>
      <c r="G208" s="2">
        <v>1363.82</v>
      </c>
      <c r="H208" s="2">
        <v>836.23</v>
      </c>
      <c r="I208" s="2">
        <v>0</v>
      </c>
      <c r="J208" s="2">
        <f t="shared" si="7"/>
        <v>2200.05</v>
      </c>
      <c r="K208" s="2">
        <v>0</v>
      </c>
      <c r="L208" s="2">
        <v>0</v>
      </c>
      <c r="M208" s="2">
        <v>1</v>
      </c>
      <c r="N208" s="2">
        <f t="shared" si="8"/>
        <v>2200.05</v>
      </c>
    </row>
    <row r="209" spans="1:14" ht="12.75" customHeight="1">
      <c r="A209" s="3" t="s">
        <v>867</v>
      </c>
      <c r="B209" s="2">
        <v>2</v>
      </c>
      <c r="C209" s="3" t="s">
        <v>871</v>
      </c>
      <c r="D209" s="3" t="s">
        <v>1088</v>
      </c>
      <c r="E209" s="3" t="s">
        <v>89</v>
      </c>
      <c r="F209" s="4">
        <v>40659</v>
      </c>
      <c r="G209" s="2">
        <v>2332.53</v>
      </c>
      <c r="H209" s="2">
        <v>1760.32</v>
      </c>
      <c r="I209" s="2">
        <v>0</v>
      </c>
      <c r="J209" s="2">
        <f t="shared" si="7"/>
        <v>4092.8500000000004</v>
      </c>
      <c r="K209" s="2">
        <v>0</v>
      </c>
      <c r="L209" s="2">
        <v>0</v>
      </c>
      <c r="M209" s="2">
        <v>1</v>
      </c>
      <c r="N209" s="2">
        <f t="shared" si="8"/>
        <v>4092.8500000000004</v>
      </c>
    </row>
    <row r="210" spans="1:14" ht="12.75" customHeight="1">
      <c r="A210" s="3" t="s">
        <v>867</v>
      </c>
      <c r="B210" s="2">
        <v>1</v>
      </c>
      <c r="C210" s="3" t="s">
        <v>881</v>
      </c>
      <c r="D210" s="3" t="s">
        <v>1089</v>
      </c>
      <c r="E210" s="3" t="s">
        <v>1090</v>
      </c>
      <c r="F210" s="4">
        <v>40687</v>
      </c>
      <c r="G210" s="2">
        <v>1468.59</v>
      </c>
      <c r="H210" s="2">
        <v>903.15</v>
      </c>
      <c r="I210" s="2">
        <v>0</v>
      </c>
      <c r="J210" s="2">
        <f t="shared" si="7"/>
        <v>2371.74</v>
      </c>
      <c r="K210" s="2">
        <v>0</v>
      </c>
      <c r="L210" s="2">
        <v>0</v>
      </c>
      <c r="M210" s="2">
        <v>1</v>
      </c>
      <c r="N210" s="2">
        <f t="shared" si="8"/>
        <v>2371.74</v>
      </c>
    </row>
    <row r="211" spans="1:14" ht="12.75" customHeight="1">
      <c r="A211" s="3" t="s">
        <v>867</v>
      </c>
      <c r="B211" s="2">
        <v>1</v>
      </c>
      <c r="C211" s="3" t="s">
        <v>868</v>
      </c>
      <c r="D211" s="3" t="s">
        <v>1091</v>
      </c>
      <c r="E211" s="3" t="s">
        <v>418</v>
      </c>
      <c r="F211" s="4">
        <v>40791</v>
      </c>
      <c r="G211" s="2">
        <v>2195.64</v>
      </c>
      <c r="H211" s="2">
        <v>1526.39</v>
      </c>
      <c r="I211" s="2">
        <v>0</v>
      </c>
      <c r="J211" s="2">
        <f t="shared" si="7"/>
        <v>3722.0299999999997</v>
      </c>
      <c r="K211" s="2">
        <v>0</v>
      </c>
      <c r="L211" s="2">
        <v>0</v>
      </c>
      <c r="M211" s="2">
        <v>1</v>
      </c>
      <c r="N211" s="2">
        <f t="shared" si="8"/>
        <v>3722.0299999999997</v>
      </c>
    </row>
    <row r="212" spans="1:14" ht="12.75" customHeight="1">
      <c r="A212" s="3" t="s">
        <v>867</v>
      </c>
      <c r="B212" s="2">
        <v>1</v>
      </c>
      <c r="C212" s="3" t="s">
        <v>881</v>
      </c>
      <c r="D212" s="3" t="s">
        <v>1092</v>
      </c>
      <c r="E212" s="3" t="s">
        <v>351</v>
      </c>
      <c r="F212" s="4">
        <v>40737</v>
      </c>
      <c r="G212" s="2">
        <v>1385.82</v>
      </c>
      <c r="H212" s="2">
        <v>814.23</v>
      </c>
      <c r="I212" s="2">
        <v>0</v>
      </c>
      <c r="J212" s="2">
        <f t="shared" si="7"/>
        <v>2200.05</v>
      </c>
      <c r="K212" s="2">
        <v>0</v>
      </c>
      <c r="L212" s="2">
        <v>0</v>
      </c>
      <c r="M212" s="2">
        <v>1</v>
      </c>
      <c r="N212" s="2">
        <f t="shared" si="8"/>
        <v>2200.05</v>
      </c>
    </row>
    <row r="213" spans="1:14" ht="12.75" customHeight="1">
      <c r="A213" s="3" t="s">
        <v>867</v>
      </c>
      <c r="B213" s="2">
        <v>2</v>
      </c>
      <c r="C213" s="3" t="s">
        <v>871</v>
      </c>
      <c r="D213" s="3" t="s">
        <v>1093</v>
      </c>
      <c r="E213" s="3" t="s">
        <v>1094</v>
      </c>
      <c r="F213" s="4">
        <v>40738</v>
      </c>
      <c r="G213" s="2">
        <v>2615.78</v>
      </c>
      <c r="H213" s="2">
        <v>1539.85</v>
      </c>
      <c r="I213" s="2">
        <v>0</v>
      </c>
      <c r="J213" s="2">
        <f t="shared" si="7"/>
        <v>4155.63</v>
      </c>
      <c r="K213" s="2">
        <v>0</v>
      </c>
      <c r="L213" s="2">
        <v>0</v>
      </c>
      <c r="M213" s="2">
        <v>1</v>
      </c>
      <c r="N213" s="2">
        <f t="shared" si="8"/>
        <v>4155.63</v>
      </c>
    </row>
    <row r="214" spans="1:14" ht="12.75" customHeight="1">
      <c r="A214" s="3" t="s">
        <v>867</v>
      </c>
      <c r="B214" s="2">
        <v>1</v>
      </c>
      <c r="C214" s="3" t="s">
        <v>873</v>
      </c>
      <c r="D214" s="3" t="s">
        <v>1095</v>
      </c>
      <c r="E214" s="3" t="s">
        <v>138</v>
      </c>
      <c r="F214" s="4">
        <v>40868</v>
      </c>
      <c r="G214" s="2">
        <v>2372.67</v>
      </c>
      <c r="H214" s="2">
        <v>281.69</v>
      </c>
      <c r="I214" s="2">
        <v>0</v>
      </c>
      <c r="J214" s="2">
        <f t="shared" si="7"/>
        <v>2654.36</v>
      </c>
      <c r="K214" s="2">
        <v>0</v>
      </c>
      <c r="L214" s="2">
        <v>0</v>
      </c>
      <c r="M214" s="2">
        <v>1</v>
      </c>
      <c r="N214" s="2">
        <f t="shared" si="8"/>
        <v>2654.36</v>
      </c>
    </row>
    <row r="215" spans="1:14" ht="12.75" customHeight="1">
      <c r="A215" s="3" t="s">
        <v>867</v>
      </c>
      <c r="B215" s="2">
        <v>2</v>
      </c>
      <c r="C215" s="3" t="s">
        <v>919</v>
      </c>
      <c r="D215" s="3" t="s">
        <v>530</v>
      </c>
      <c r="E215" s="3" t="s">
        <v>351</v>
      </c>
      <c r="F215" s="4">
        <v>40723</v>
      </c>
      <c r="G215" s="2">
        <v>2483.25</v>
      </c>
      <c r="H215" s="2">
        <v>347.18</v>
      </c>
      <c r="I215" s="2">
        <v>0</v>
      </c>
      <c r="J215" s="2">
        <f t="shared" si="7"/>
        <v>2830.43</v>
      </c>
      <c r="K215" s="2">
        <v>0</v>
      </c>
      <c r="L215" s="2">
        <v>0</v>
      </c>
      <c r="M215" s="2">
        <v>1</v>
      </c>
      <c r="N215" s="2">
        <f t="shared" si="8"/>
        <v>2830.43</v>
      </c>
    </row>
    <row r="216" spans="1:14" ht="12.75" customHeight="1">
      <c r="A216" s="3" t="s">
        <v>867</v>
      </c>
      <c r="B216" s="2">
        <v>2</v>
      </c>
      <c r="C216" s="3" t="s">
        <v>919</v>
      </c>
      <c r="D216" s="3" t="s">
        <v>533</v>
      </c>
      <c r="E216" s="3" t="s">
        <v>534</v>
      </c>
      <c r="F216" s="4">
        <v>40689</v>
      </c>
      <c r="G216" s="2">
        <v>2369.79</v>
      </c>
      <c r="H216" s="2">
        <v>326.49</v>
      </c>
      <c r="I216" s="2">
        <v>0</v>
      </c>
      <c r="J216" s="2">
        <f t="shared" si="7"/>
        <v>2696.2799999999997</v>
      </c>
      <c r="K216" s="2">
        <v>0</v>
      </c>
      <c r="L216" s="2">
        <v>0</v>
      </c>
      <c r="M216" s="2">
        <v>1</v>
      </c>
      <c r="N216" s="2">
        <f t="shared" si="8"/>
        <v>2696.2799999999997</v>
      </c>
    </row>
    <row r="217" spans="1:14" ht="12.75" customHeight="1">
      <c r="A217" s="3" t="s">
        <v>895</v>
      </c>
      <c r="B217" s="2">
        <v>0</v>
      </c>
      <c r="C217" s="3" t="s">
        <v>896</v>
      </c>
      <c r="D217" s="3" t="s">
        <v>536</v>
      </c>
      <c r="E217" s="3" t="s">
        <v>537</v>
      </c>
      <c r="F217" s="4">
        <v>40723</v>
      </c>
      <c r="G217" s="2">
        <v>145.46</v>
      </c>
      <c r="H217" s="2">
        <v>196.86</v>
      </c>
      <c r="I217" s="2">
        <v>0</v>
      </c>
      <c r="J217" s="2">
        <f t="shared" si="7"/>
        <v>342.32000000000005</v>
      </c>
      <c r="K217" s="2">
        <v>0</v>
      </c>
      <c r="L217" s="2">
        <v>0</v>
      </c>
      <c r="M217" s="2">
        <v>1</v>
      </c>
      <c r="N217" s="2">
        <f t="shared" si="8"/>
        <v>342.32000000000005</v>
      </c>
    </row>
    <row r="218" spans="1:14" ht="12.75" customHeight="1">
      <c r="A218" s="3" t="s">
        <v>867</v>
      </c>
      <c r="B218" s="2">
        <v>1</v>
      </c>
      <c r="C218" s="3" t="s">
        <v>881</v>
      </c>
      <c r="D218" s="3" t="s">
        <v>545</v>
      </c>
      <c r="E218" s="3" t="s">
        <v>234</v>
      </c>
      <c r="F218" s="4">
        <v>40676</v>
      </c>
      <c r="G218" s="2">
        <v>1254.68</v>
      </c>
      <c r="H218" s="2">
        <v>167.45</v>
      </c>
      <c r="I218" s="2">
        <v>0</v>
      </c>
      <c r="J218" s="2">
        <f t="shared" si="7"/>
        <v>1422.13</v>
      </c>
      <c r="K218" s="2">
        <v>0</v>
      </c>
      <c r="L218" s="2">
        <v>0</v>
      </c>
      <c r="M218" s="2">
        <v>1</v>
      </c>
      <c r="N218" s="2">
        <f t="shared" si="8"/>
        <v>1422.13</v>
      </c>
    </row>
    <row r="219" spans="1:14" ht="12.75" customHeight="1">
      <c r="A219" s="3" t="s">
        <v>867</v>
      </c>
      <c r="B219" s="2">
        <v>1</v>
      </c>
      <c r="C219" s="3" t="s">
        <v>881</v>
      </c>
      <c r="D219" s="3" t="s">
        <v>1096</v>
      </c>
      <c r="E219" s="3" t="s">
        <v>149</v>
      </c>
      <c r="F219" s="4">
        <v>40889</v>
      </c>
      <c r="G219" s="2">
        <v>1356.97</v>
      </c>
      <c r="H219" s="2">
        <v>938.48</v>
      </c>
      <c r="I219" s="2">
        <v>0</v>
      </c>
      <c r="J219" s="2">
        <f t="shared" si="7"/>
        <v>2295.45</v>
      </c>
      <c r="K219" s="2">
        <v>0</v>
      </c>
      <c r="L219" s="2">
        <v>0</v>
      </c>
      <c r="M219" s="2">
        <v>1</v>
      </c>
      <c r="N219" s="2">
        <f t="shared" si="8"/>
        <v>2295.45</v>
      </c>
    </row>
    <row r="220" spans="1:14" ht="12.75" customHeight="1">
      <c r="A220" s="3" t="s">
        <v>867</v>
      </c>
      <c r="B220" s="2">
        <v>1</v>
      </c>
      <c r="C220" s="3" t="s">
        <v>881</v>
      </c>
      <c r="D220" s="3" t="s">
        <v>1097</v>
      </c>
      <c r="E220" s="3" t="s">
        <v>528</v>
      </c>
      <c r="F220" s="4">
        <v>40696</v>
      </c>
      <c r="G220" s="2">
        <v>1302.05</v>
      </c>
      <c r="H220" s="2">
        <v>979.67</v>
      </c>
      <c r="I220" s="2">
        <v>0</v>
      </c>
      <c r="J220" s="2">
        <f t="shared" si="7"/>
        <v>2281.72</v>
      </c>
      <c r="K220" s="2">
        <v>0</v>
      </c>
      <c r="L220" s="2">
        <v>0</v>
      </c>
      <c r="M220" s="2">
        <v>1</v>
      </c>
      <c r="N220" s="2">
        <f t="shared" si="8"/>
        <v>2281.72</v>
      </c>
    </row>
    <row r="221" spans="1:14" ht="12.75" customHeight="1">
      <c r="A221" s="3" t="s">
        <v>867</v>
      </c>
      <c r="B221" s="2">
        <v>1</v>
      </c>
      <c r="C221" s="3" t="s">
        <v>881</v>
      </c>
      <c r="D221" s="3" t="s">
        <v>1098</v>
      </c>
      <c r="E221" s="3" t="s">
        <v>365</v>
      </c>
      <c r="F221" s="4">
        <v>40737</v>
      </c>
      <c r="G221" s="2">
        <v>1347.2</v>
      </c>
      <c r="H221" s="2">
        <v>861.68</v>
      </c>
      <c r="I221" s="2">
        <v>0</v>
      </c>
      <c r="J221" s="2">
        <f t="shared" si="7"/>
        <v>2208.88</v>
      </c>
      <c r="K221" s="2">
        <v>0</v>
      </c>
      <c r="L221" s="2">
        <v>0</v>
      </c>
      <c r="M221" s="2">
        <v>1</v>
      </c>
      <c r="N221" s="2">
        <f t="shared" si="8"/>
        <v>2208.88</v>
      </c>
    </row>
    <row r="222" spans="1:14" ht="12.75" customHeight="1">
      <c r="A222" s="3" t="s">
        <v>867</v>
      </c>
      <c r="B222" s="2">
        <v>1</v>
      </c>
      <c r="C222" s="3" t="s">
        <v>873</v>
      </c>
      <c r="D222" s="3" t="s">
        <v>546</v>
      </c>
      <c r="E222" s="3" t="s">
        <v>166</v>
      </c>
      <c r="F222" s="4">
        <v>40589</v>
      </c>
      <c r="G222" s="2">
        <v>2302.38</v>
      </c>
      <c r="H222" s="2">
        <v>367.28</v>
      </c>
      <c r="I222" s="2">
        <v>0</v>
      </c>
      <c r="J222" s="2">
        <f t="shared" si="7"/>
        <v>2669.66</v>
      </c>
      <c r="K222" s="2">
        <v>0</v>
      </c>
      <c r="L222" s="2">
        <v>0</v>
      </c>
      <c r="M222" s="2">
        <v>1</v>
      </c>
      <c r="N222" s="2">
        <f t="shared" si="8"/>
        <v>2669.66</v>
      </c>
    </row>
    <row r="223" spans="1:14" ht="12.75" customHeight="1">
      <c r="A223" s="3" t="s">
        <v>867</v>
      </c>
      <c r="B223" s="2">
        <v>2</v>
      </c>
      <c r="C223" s="3" t="s">
        <v>919</v>
      </c>
      <c r="D223" s="3" t="s">
        <v>548</v>
      </c>
      <c r="E223" s="3" t="s">
        <v>392</v>
      </c>
      <c r="F223" s="4">
        <v>40737</v>
      </c>
      <c r="G223" s="2">
        <v>2509.36</v>
      </c>
      <c r="H223" s="2">
        <v>334.9</v>
      </c>
      <c r="I223" s="2">
        <v>0</v>
      </c>
      <c r="J223" s="2">
        <f t="shared" si="7"/>
        <v>2844.26</v>
      </c>
      <c r="K223" s="2">
        <v>0</v>
      </c>
      <c r="L223" s="2">
        <v>0</v>
      </c>
      <c r="M223" s="2">
        <v>1</v>
      </c>
      <c r="N223" s="2">
        <f t="shared" si="8"/>
        <v>2844.26</v>
      </c>
    </row>
    <row r="224" spans="1:14" ht="12.75" customHeight="1">
      <c r="A224" s="3" t="s">
        <v>867</v>
      </c>
      <c r="B224" s="2">
        <v>1</v>
      </c>
      <c r="C224" s="3" t="s">
        <v>898</v>
      </c>
      <c r="D224" s="3" t="s">
        <v>550</v>
      </c>
      <c r="E224" s="3" t="s">
        <v>551</v>
      </c>
      <c r="F224" s="4">
        <v>40865</v>
      </c>
      <c r="G224" s="2">
        <v>1992.9</v>
      </c>
      <c r="H224" s="2">
        <v>225.2</v>
      </c>
      <c r="I224" s="2">
        <v>0</v>
      </c>
      <c r="J224" s="2">
        <f t="shared" si="7"/>
        <v>2218.1</v>
      </c>
      <c r="K224" s="2">
        <v>0</v>
      </c>
      <c r="L224" s="2">
        <v>0</v>
      </c>
      <c r="M224" s="2">
        <v>1</v>
      </c>
      <c r="N224" s="2">
        <f t="shared" si="8"/>
        <v>2218.1</v>
      </c>
    </row>
    <row r="225" spans="1:14" ht="12.75" customHeight="1">
      <c r="A225" s="3" t="s">
        <v>867</v>
      </c>
      <c r="B225" s="2">
        <v>2</v>
      </c>
      <c r="C225" s="3" t="s">
        <v>871</v>
      </c>
      <c r="D225" s="3" t="s">
        <v>1099</v>
      </c>
      <c r="E225" s="3" t="s">
        <v>172</v>
      </c>
      <c r="F225" s="4">
        <v>40628</v>
      </c>
      <c r="G225" s="2">
        <v>2533.1</v>
      </c>
      <c r="H225" s="2">
        <v>1685.22</v>
      </c>
      <c r="I225" s="2">
        <v>0</v>
      </c>
      <c r="J225" s="2">
        <f t="shared" si="7"/>
        <v>4218.32</v>
      </c>
      <c r="K225" s="2">
        <v>0</v>
      </c>
      <c r="L225" s="2">
        <v>0</v>
      </c>
      <c r="M225" s="2">
        <v>1</v>
      </c>
      <c r="N225" s="2">
        <f t="shared" si="8"/>
        <v>4218.32</v>
      </c>
    </row>
    <row r="226" spans="1:14" ht="12.75" customHeight="1">
      <c r="A226" s="3" t="s">
        <v>895</v>
      </c>
      <c r="B226" s="2">
        <v>0</v>
      </c>
      <c r="C226" s="3" t="s">
        <v>896</v>
      </c>
      <c r="D226" s="3" t="s">
        <v>553</v>
      </c>
      <c r="E226" s="3" t="s">
        <v>231</v>
      </c>
      <c r="F226" s="4">
        <v>40633</v>
      </c>
      <c r="G226" s="2">
        <v>230.15</v>
      </c>
      <c r="H226" s="2">
        <v>332.54</v>
      </c>
      <c r="I226" s="2">
        <v>0</v>
      </c>
      <c r="J226" s="2">
        <f t="shared" si="7"/>
        <v>562.69</v>
      </c>
      <c r="K226" s="2">
        <v>0</v>
      </c>
      <c r="L226" s="2">
        <v>0</v>
      </c>
      <c r="M226" s="2">
        <v>1</v>
      </c>
      <c r="N226" s="2">
        <f t="shared" si="8"/>
        <v>562.69</v>
      </c>
    </row>
    <row r="227" spans="1:14" ht="12.75" customHeight="1">
      <c r="A227" s="3" t="s">
        <v>867</v>
      </c>
      <c r="B227" s="2">
        <v>1</v>
      </c>
      <c r="C227" s="3" t="s">
        <v>881</v>
      </c>
      <c r="D227" s="3" t="s">
        <v>555</v>
      </c>
      <c r="E227" s="3" t="s">
        <v>556</v>
      </c>
      <c r="F227" s="4">
        <v>40869</v>
      </c>
      <c r="G227" s="2">
        <v>1257.05</v>
      </c>
      <c r="H227" s="2">
        <v>164.98</v>
      </c>
      <c r="I227" s="2">
        <v>0</v>
      </c>
      <c r="J227" s="2">
        <f t="shared" si="7"/>
        <v>1422.03</v>
      </c>
      <c r="K227" s="2">
        <v>0</v>
      </c>
      <c r="L227" s="2">
        <v>0</v>
      </c>
      <c r="M227" s="2">
        <v>1</v>
      </c>
      <c r="N227" s="2">
        <f t="shared" si="8"/>
        <v>1422.03</v>
      </c>
    </row>
    <row r="228" spans="1:14" ht="12.75" customHeight="1">
      <c r="A228" s="3" t="s">
        <v>867</v>
      </c>
      <c r="B228" s="2">
        <v>2</v>
      </c>
      <c r="C228" s="3" t="s">
        <v>871</v>
      </c>
      <c r="D228" s="3" t="s">
        <v>1100</v>
      </c>
      <c r="E228" s="3" t="s">
        <v>1031</v>
      </c>
      <c r="F228" s="4">
        <v>40628</v>
      </c>
      <c r="G228" s="2">
        <v>2551.3</v>
      </c>
      <c r="H228" s="2">
        <v>1635.38</v>
      </c>
      <c r="I228" s="2">
        <v>0</v>
      </c>
      <c r="J228" s="2">
        <f t="shared" si="7"/>
        <v>4186.68</v>
      </c>
      <c r="K228" s="2">
        <v>0</v>
      </c>
      <c r="L228" s="2">
        <v>0</v>
      </c>
      <c r="M228" s="2">
        <v>1</v>
      </c>
      <c r="N228" s="2">
        <f t="shared" si="8"/>
        <v>4186.68</v>
      </c>
    </row>
    <row r="229" spans="1:14" ht="12.75" customHeight="1">
      <c r="A229" s="3" t="s">
        <v>867</v>
      </c>
      <c r="B229" s="2">
        <v>1</v>
      </c>
      <c r="C229" s="3" t="s">
        <v>881</v>
      </c>
      <c r="D229" s="3" t="s">
        <v>1101</v>
      </c>
      <c r="E229" s="3" t="s">
        <v>188</v>
      </c>
      <c r="F229" s="4">
        <v>40791</v>
      </c>
      <c r="G229" s="2">
        <v>1275.82</v>
      </c>
      <c r="H229" s="2">
        <v>924.23</v>
      </c>
      <c r="I229" s="2">
        <v>0</v>
      </c>
      <c r="J229" s="2">
        <f t="shared" si="7"/>
        <v>2200.05</v>
      </c>
      <c r="K229" s="2">
        <v>0</v>
      </c>
      <c r="L229" s="2">
        <v>0</v>
      </c>
      <c r="M229" s="2">
        <v>1</v>
      </c>
      <c r="N229" s="2">
        <f t="shared" si="8"/>
        <v>2200.05</v>
      </c>
    </row>
    <row r="230" spans="1:14" ht="12.75" customHeight="1">
      <c r="A230" s="3" t="s">
        <v>867</v>
      </c>
      <c r="B230" s="2">
        <v>1</v>
      </c>
      <c r="C230" s="3" t="s">
        <v>873</v>
      </c>
      <c r="D230" s="3" t="s">
        <v>1102</v>
      </c>
      <c r="E230" s="3" t="s">
        <v>607</v>
      </c>
      <c r="F230" s="4">
        <v>40576</v>
      </c>
      <c r="G230" s="2">
        <v>2459.08</v>
      </c>
      <c r="H230" s="2">
        <v>214.76</v>
      </c>
      <c r="I230" s="2">
        <v>0</v>
      </c>
      <c r="J230" s="2">
        <f t="shared" si="7"/>
        <v>2673.84</v>
      </c>
      <c r="K230" s="2">
        <v>0</v>
      </c>
      <c r="L230" s="2">
        <v>0</v>
      </c>
      <c r="M230" s="2">
        <v>1</v>
      </c>
      <c r="N230" s="2">
        <f t="shared" si="8"/>
        <v>2673.84</v>
      </c>
    </row>
    <row r="231" spans="1:14" ht="12.75" customHeight="1">
      <c r="A231" s="3" t="s">
        <v>867</v>
      </c>
      <c r="B231" s="2">
        <v>1</v>
      </c>
      <c r="C231" s="3" t="s">
        <v>881</v>
      </c>
      <c r="D231" s="3" t="s">
        <v>564</v>
      </c>
      <c r="E231" s="3" t="s">
        <v>287</v>
      </c>
      <c r="F231" s="4">
        <v>40871</v>
      </c>
      <c r="G231" s="2">
        <v>1287.73</v>
      </c>
      <c r="H231" s="2">
        <v>164.23</v>
      </c>
      <c r="I231" s="2">
        <v>0</v>
      </c>
      <c r="J231" s="2">
        <f t="shared" si="7"/>
        <v>1451.96</v>
      </c>
      <c r="K231" s="2">
        <v>0</v>
      </c>
      <c r="L231" s="2">
        <v>0</v>
      </c>
      <c r="M231" s="2">
        <v>1</v>
      </c>
      <c r="N231" s="2">
        <f t="shared" si="8"/>
        <v>1451.96</v>
      </c>
    </row>
    <row r="232" spans="1:14" ht="12.75" customHeight="1">
      <c r="A232" s="3" t="s">
        <v>867</v>
      </c>
      <c r="B232" s="2">
        <v>1</v>
      </c>
      <c r="C232" s="3" t="s">
        <v>881</v>
      </c>
      <c r="D232" s="3" t="s">
        <v>805</v>
      </c>
      <c r="E232" s="3" t="s">
        <v>89</v>
      </c>
      <c r="F232" s="4">
        <v>40833</v>
      </c>
      <c r="G232" s="2">
        <v>2410.43</v>
      </c>
      <c r="H232" s="2">
        <v>1756.42</v>
      </c>
      <c r="I232" s="2">
        <v>0</v>
      </c>
      <c r="J232" s="2">
        <f t="shared" si="7"/>
        <v>4166.85</v>
      </c>
      <c r="K232" s="2">
        <v>0</v>
      </c>
      <c r="L232" s="2">
        <v>0</v>
      </c>
      <c r="M232" s="2">
        <v>1</v>
      </c>
      <c r="N232" s="2">
        <f t="shared" si="8"/>
        <v>4166.85</v>
      </c>
    </row>
    <row r="233" spans="1:14" ht="12.75" customHeight="1">
      <c r="A233" s="3" t="s">
        <v>892</v>
      </c>
      <c r="B233" s="2">
        <v>1</v>
      </c>
      <c r="C233" s="3" t="s">
        <v>958</v>
      </c>
      <c r="D233" s="3" t="s">
        <v>567</v>
      </c>
      <c r="E233" s="3" t="s">
        <v>141</v>
      </c>
      <c r="F233" s="4">
        <v>40823</v>
      </c>
      <c r="G233" s="2">
        <v>6551.47</v>
      </c>
      <c r="H233" s="2">
        <v>832.6</v>
      </c>
      <c r="I233" s="2">
        <v>0</v>
      </c>
      <c r="J233" s="2">
        <f t="shared" si="7"/>
        <v>7384.070000000001</v>
      </c>
      <c r="K233" s="2">
        <v>0</v>
      </c>
      <c r="L233" s="2">
        <v>0</v>
      </c>
      <c r="M233" s="2">
        <v>1</v>
      </c>
      <c r="N233" s="2">
        <f t="shared" si="8"/>
        <v>7384.070000000001</v>
      </c>
    </row>
    <row r="234" spans="1:14" ht="12.75" customHeight="1">
      <c r="A234" s="3" t="s">
        <v>867</v>
      </c>
      <c r="B234" s="2">
        <v>1</v>
      </c>
      <c r="C234" s="3" t="s">
        <v>881</v>
      </c>
      <c r="D234" s="3" t="s">
        <v>1103</v>
      </c>
      <c r="E234" s="3" t="s">
        <v>1104</v>
      </c>
      <c r="F234" s="4">
        <v>40737</v>
      </c>
      <c r="G234" s="2">
        <v>1284.79</v>
      </c>
      <c r="H234" s="2">
        <v>930.21</v>
      </c>
      <c r="I234" s="2">
        <v>0</v>
      </c>
      <c r="J234" s="2">
        <f t="shared" si="7"/>
        <v>2215</v>
      </c>
      <c r="K234" s="2">
        <v>0</v>
      </c>
      <c r="L234" s="2">
        <v>0</v>
      </c>
      <c r="M234" s="2">
        <v>1</v>
      </c>
      <c r="N234" s="2">
        <f t="shared" si="8"/>
        <v>2215</v>
      </c>
    </row>
    <row r="235" spans="1:14" ht="12.75" customHeight="1">
      <c r="A235" s="3" t="s">
        <v>867</v>
      </c>
      <c r="B235" s="2">
        <v>1</v>
      </c>
      <c r="C235" s="3" t="s">
        <v>881</v>
      </c>
      <c r="D235" s="3" t="s">
        <v>1105</v>
      </c>
      <c r="E235" s="3" t="s">
        <v>875</v>
      </c>
      <c r="F235" s="4">
        <v>40808</v>
      </c>
      <c r="G235" s="2">
        <v>1344.25</v>
      </c>
      <c r="H235" s="2">
        <v>262.04</v>
      </c>
      <c r="I235" s="2">
        <v>0</v>
      </c>
      <c r="J235" s="2">
        <f t="shared" si="7"/>
        <v>1606.29</v>
      </c>
      <c r="K235" s="2">
        <v>0</v>
      </c>
      <c r="L235" s="2">
        <v>0</v>
      </c>
      <c r="M235" s="2">
        <v>1</v>
      </c>
      <c r="N235" s="2">
        <f t="shared" si="8"/>
        <v>1606.29</v>
      </c>
    </row>
    <row r="236" spans="1:14" ht="12.75" customHeight="1">
      <c r="A236" s="3" t="s">
        <v>867</v>
      </c>
      <c r="B236" s="2">
        <v>1</v>
      </c>
      <c r="C236" s="3" t="s">
        <v>881</v>
      </c>
      <c r="D236" s="3" t="s">
        <v>569</v>
      </c>
      <c r="E236" s="3" t="s">
        <v>570</v>
      </c>
      <c r="F236" s="4">
        <v>40908</v>
      </c>
      <c r="G236" s="2">
        <v>1145.97</v>
      </c>
      <c r="H236" s="2">
        <v>150.36</v>
      </c>
      <c r="I236" s="2">
        <v>0</v>
      </c>
      <c r="J236" s="2">
        <f t="shared" si="7"/>
        <v>1296.33</v>
      </c>
      <c r="K236" s="2">
        <v>0</v>
      </c>
      <c r="L236" s="2">
        <v>0</v>
      </c>
      <c r="M236" s="2">
        <v>1</v>
      </c>
      <c r="N236" s="2">
        <f t="shared" si="8"/>
        <v>1296.33</v>
      </c>
    </row>
    <row r="237" spans="1:14" ht="12.75" customHeight="1">
      <c r="A237" s="3" t="s">
        <v>867</v>
      </c>
      <c r="B237" s="2">
        <v>1</v>
      </c>
      <c r="C237" s="3" t="s">
        <v>873</v>
      </c>
      <c r="D237" s="3" t="s">
        <v>1106</v>
      </c>
      <c r="E237" s="3" t="s">
        <v>172</v>
      </c>
      <c r="F237" s="4">
        <v>40868</v>
      </c>
      <c r="G237" s="2">
        <v>2293.27</v>
      </c>
      <c r="H237" s="2">
        <v>170.01</v>
      </c>
      <c r="I237" s="2">
        <v>0</v>
      </c>
      <c r="J237" s="2">
        <f t="shared" si="7"/>
        <v>2463.2799999999997</v>
      </c>
      <c r="K237" s="2">
        <v>0</v>
      </c>
      <c r="L237" s="2">
        <v>0</v>
      </c>
      <c r="M237" s="2">
        <v>1</v>
      </c>
      <c r="N237" s="2">
        <f t="shared" si="8"/>
        <v>2463.2799999999997</v>
      </c>
    </row>
    <row r="238" spans="1:14" ht="12.75" customHeight="1">
      <c r="A238" s="3" t="s">
        <v>867</v>
      </c>
      <c r="B238" s="2">
        <v>1</v>
      </c>
      <c r="C238" s="3" t="s">
        <v>881</v>
      </c>
      <c r="D238" s="3" t="s">
        <v>1107</v>
      </c>
      <c r="E238" s="3" t="s">
        <v>1108</v>
      </c>
      <c r="F238" s="4">
        <v>40791</v>
      </c>
      <c r="G238" s="2">
        <v>1407.82</v>
      </c>
      <c r="H238" s="2">
        <v>792.23</v>
      </c>
      <c r="I238" s="2">
        <v>0</v>
      </c>
      <c r="J238" s="2">
        <f t="shared" si="7"/>
        <v>2200.05</v>
      </c>
      <c r="K238" s="2">
        <v>0</v>
      </c>
      <c r="L238" s="2">
        <v>0</v>
      </c>
      <c r="M238" s="2">
        <v>1</v>
      </c>
      <c r="N238" s="2">
        <f t="shared" si="8"/>
        <v>2200.05</v>
      </c>
    </row>
    <row r="239" spans="1:14" ht="12.75" customHeight="1">
      <c r="A239" s="3" t="s">
        <v>867</v>
      </c>
      <c r="B239" s="2">
        <v>2</v>
      </c>
      <c r="C239" s="3" t="s">
        <v>871</v>
      </c>
      <c r="D239" s="3" t="s">
        <v>1109</v>
      </c>
      <c r="E239" s="3" t="s">
        <v>313</v>
      </c>
      <c r="F239" s="4">
        <v>40660</v>
      </c>
      <c r="G239" s="2">
        <v>2537.17</v>
      </c>
      <c r="H239" s="2">
        <v>1555.68</v>
      </c>
      <c r="I239" s="2">
        <v>0</v>
      </c>
      <c r="J239" s="2">
        <f t="shared" si="7"/>
        <v>4092.8500000000004</v>
      </c>
      <c r="K239" s="2">
        <v>0</v>
      </c>
      <c r="L239" s="2">
        <v>0</v>
      </c>
      <c r="M239" s="2">
        <v>1</v>
      </c>
      <c r="N239" s="2">
        <f t="shared" si="8"/>
        <v>4092.8500000000004</v>
      </c>
    </row>
    <row r="240" spans="1:14" ht="12.75" customHeight="1">
      <c r="A240" s="3" t="s">
        <v>867</v>
      </c>
      <c r="B240" s="2">
        <v>1</v>
      </c>
      <c r="C240" s="3" t="s">
        <v>898</v>
      </c>
      <c r="D240" s="3" t="s">
        <v>584</v>
      </c>
      <c r="E240" s="3" t="s">
        <v>585</v>
      </c>
      <c r="F240" s="4">
        <v>40557</v>
      </c>
      <c r="G240" s="2">
        <v>4104.23</v>
      </c>
      <c r="H240" s="2">
        <v>373.31</v>
      </c>
      <c r="I240" s="2">
        <v>0</v>
      </c>
      <c r="J240" s="2">
        <f t="shared" si="7"/>
        <v>4477.54</v>
      </c>
      <c r="K240" s="2">
        <v>0</v>
      </c>
      <c r="L240" s="2">
        <v>0</v>
      </c>
      <c r="M240" s="2">
        <v>1</v>
      </c>
      <c r="N240" s="2">
        <f t="shared" si="8"/>
        <v>4477.54</v>
      </c>
    </row>
    <row r="241" spans="1:14" ht="12.75" customHeight="1">
      <c r="A241" s="3" t="s">
        <v>867</v>
      </c>
      <c r="B241" s="2">
        <v>2</v>
      </c>
      <c r="C241" s="3" t="s">
        <v>871</v>
      </c>
      <c r="D241" s="3" t="s">
        <v>1110</v>
      </c>
      <c r="E241" s="3" t="s">
        <v>311</v>
      </c>
      <c r="F241" s="4">
        <v>40632</v>
      </c>
      <c r="G241" s="2">
        <v>2420.98</v>
      </c>
      <c r="H241" s="2">
        <v>1680.7</v>
      </c>
      <c r="I241" s="2">
        <v>0</v>
      </c>
      <c r="J241" s="2">
        <f t="shared" si="7"/>
        <v>4101.68</v>
      </c>
      <c r="K241" s="2">
        <v>0</v>
      </c>
      <c r="L241" s="2">
        <v>0</v>
      </c>
      <c r="M241" s="2">
        <v>1</v>
      </c>
      <c r="N241" s="2">
        <f t="shared" si="8"/>
        <v>4101.68</v>
      </c>
    </row>
    <row r="242" spans="1:14" ht="12.75" customHeight="1">
      <c r="A242" s="3" t="s">
        <v>867</v>
      </c>
      <c r="B242" s="2">
        <v>1</v>
      </c>
      <c r="C242" s="3" t="s">
        <v>881</v>
      </c>
      <c r="D242" s="3" t="s">
        <v>588</v>
      </c>
      <c r="E242" s="3" t="s">
        <v>513</v>
      </c>
      <c r="F242" s="4">
        <v>40729</v>
      </c>
      <c r="G242" s="2">
        <v>1184.9</v>
      </c>
      <c r="H242" s="2">
        <v>163.24</v>
      </c>
      <c r="I242" s="2">
        <v>0</v>
      </c>
      <c r="J242" s="2">
        <f t="shared" si="7"/>
        <v>1348.14</v>
      </c>
      <c r="K242" s="2">
        <v>0</v>
      </c>
      <c r="L242" s="2">
        <v>0</v>
      </c>
      <c r="M242" s="2">
        <v>1</v>
      </c>
      <c r="N242" s="2">
        <f t="shared" si="8"/>
        <v>1348.14</v>
      </c>
    </row>
    <row r="243" spans="1:14" ht="12.75" customHeight="1">
      <c r="A243" s="3" t="s">
        <v>895</v>
      </c>
      <c r="B243" s="2">
        <v>0</v>
      </c>
      <c r="C243" s="3" t="s">
        <v>896</v>
      </c>
      <c r="D243" s="3" t="s">
        <v>1111</v>
      </c>
      <c r="E243" s="3" t="s">
        <v>1112</v>
      </c>
      <c r="F243" s="4">
        <v>40591</v>
      </c>
      <c r="G243" s="2">
        <v>319.02</v>
      </c>
      <c r="H243" s="2">
        <v>420.71</v>
      </c>
      <c r="I243" s="2">
        <v>0</v>
      </c>
      <c r="J243" s="2">
        <f t="shared" si="7"/>
        <v>739.73</v>
      </c>
      <c r="K243" s="2">
        <v>0</v>
      </c>
      <c r="L243" s="2">
        <v>0</v>
      </c>
      <c r="M243" s="2">
        <v>1</v>
      </c>
      <c r="N243" s="2">
        <f t="shared" si="8"/>
        <v>739.73</v>
      </c>
    </row>
    <row r="244" spans="1:14" ht="12.75" customHeight="1">
      <c r="A244" s="3" t="s">
        <v>895</v>
      </c>
      <c r="B244" s="2">
        <v>0</v>
      </c>
      <c r="C244" s="3" t="s">
        <v>896</v>
      </c>
      <c r="D244" s="3" t="s">
        <v>591</v>
      </c>
      <c r="E244" s="3" t="s">
        <v>592</v>
      </c>
      <c r="F244" s="4">
        <v>40723</v>
      </c>
      <c r="G244" s="2">
        <v>89.58</v>
      </c>
      <c r="H244" s="2">
        <v>64.41</v>
      </c>
      <c r="I244" s="2">
        <v>0</v>
      </c>
      <c r="J244" s="2">
        <f t="shared" si="7"/>
        <v>153.99</v>
      </c>
      <c r="K244" s="2">
        <v>0</v>
      </c>
      <c r="L244" s="2">
        <v>0</v>
      </c>
      <c r="M244" s="2">
        <v>1</v>
      </c>
      <c r="N244" s="2">
        <f t="shared" si="8"/>
        <v>153.99</v>
      </c>
    </row>
    <row r="245" spans="1:14" ht="12.75" customHeight="1">
      <c r="A245" s="3" t="s">
        <v>895</v>
      </c>
      <c r="B245" s="2">
        <v>0</v>
      </c>
      <c r="C245" s="3" t="s">
        <v>896</v>
      </c>
      <c r="D245" s="3" t="s">
        <v>1113</v>
      </c>
      <c r="E245" s="3" t="s">
        <v>330</v>
      </c>
      <c r="F245" s="4">
        <v>40820</v>
      </c>
      <c r="G245" s="2">
        <v>233.83</v>
      </c>
      <c r="H245" s="2">
        <v>251.72</v>
      </c>
      <c r="I245" s="2">
        <v>0</v>
      </c>
      <c r="J245" s="2">
        <f t="shared" si="7"/>
        <v>485.55</v>
      </c>
      <c r="K245" s="2">
        <v>0</v>
      </c>
      <c r="L245" s="2">
        <v>0</v>
      </c>
      <c r="M245" s="2">
        <v>1</v>
      </c>
      <c r="N245" s="2">
        <f t="shared" si="8"/>
        <v>485.55</v>
      </c>
    </row>
    <row r="246" spans="1:14" ht="12.75" customHeight="1">
      <c r="A246" s="3" t="s">
        <v>867</v>
      </c>
      <c r="B246" s="2">
        <v>1</v>
      </c>
      <c r="C246" s="3" t="s">
        <v>898</v>
      </c>
      <c r="D246" s="3" t="s">
        <v>1114</v>
      </c>
      <c r="E246" s="3" t="s">
        <v>524</v>
      </c>
      <c r="F246" s="4">
        <v>40628</v>
      </c>
      <c r="G246" s="2">
        <v>3762.02</v>
      </c>
      <c r="H246" s="2">
        <v>2605.96</v>
      </c>
      <c r="I246" s="2">
        <v>0</v>
      </c>
      <c r="J246" s="2">
        <f t="shared" si="7"/>
        <v>6367.98</v>
      </c>
      <c r="K246" s="2">
        <v>0</v>
      </c>
      <c r="L246" s="2">
        <v>0</v>
      </c>
      <c r="M246" s="2">
        <v>1</v>
      </c>
      <c r="N246" s="2">
        <f t="shared" si="8"/>
        <v>6367.98</v>
      </c>
    </row>
    <row r="247" spans="1:14" ht="12.75" customHeight="1">
      <c r="A247" s="3" t="s">
        <v>867</v>
      </c>
      <c r="B247" s="2">
        <v>11</v>
      </c>
      <c r="C247" s="3" t="s">
        <v>1115</v>
      </c>
      <c r="D247" s="3" t="s">
        <v>596</v>
      </c>
      <c r="E247" s="3" t="s">
        <v>152</v>
      </c>
      <c r="F247" s="4">
        <v>40908</v>
      </c>
      <c r="G247" s="2">
        <v>24924</v>
      </c>
      <c r="H247" s="2">
        <v>3251.44</v>
      </c>
      <c r="I247" s="2">
        <v>0</v>
      </c>
      <c r="J247" s="2">
        <f t="shared" si="7"/>
        <v>28175.44</v>
      </c>
      <c r="K247" s="2">
        <v>0</v>
      </c>
      <c r="L247" s="2">
        <v>0</v>
      </c>
      <c r="M247" s="2">
        <v>1</v>
      </c>
      <c r="N247" s="2">
        <f t="shared" si="8"/>
        <v>28175.44</v>
      </c>
    </row>
    <row r="248" spans="1:14" ht="12.75" customHeight="1">
      <c r="A248" s="3" t="s">
        <v>867</v>
      </c>
      <c r="B248" s="2">
        <v>1</v>
      </c>
      <c r="C248" s="3" t="s">
        <v>873</v>
      </c>
      <c r="D248" s="3" t="s">
        <v>596</v>
      </c>
      <c r="E248" s="3" t="s">
        <v>152</v>
      </c>
      <c r="F248" s="4">
        <v>40908</v>
      </c>
      <c r="G248" s="2">
        <v>2188.43</v>
      </c>
      <c r="H248" s="2">
        <v>248.18</v>
      </c>
      <c r="I248" s="2">
        <v>0</v>
      </c>
      <c r="J248" s="2">
        <f t="shared" si="7"/>
        <v>2436.6099999999997</v>
      </c>
      <c r="K248" s="2">
        <v>0</v>
      </c>
      <c r="L248" s="2">
        <v>0</v>
      </c>
      <c r="M248" s="2">
        <v>1</v>
      </c>
      <c r="N248" s="2">
        <f t="shared" si="8"/>
        <v>2436.6099999999997</v>
      </c>
    </row>
    <row r="249" spans="1:14" ht="12.75" customHeight="1">
      <c r="A249" s="3" t="s">
        <v>867</v>
      </c>
      <c r="B249" s="2">
        <v>1</v>
      </c>
      <c r="C249" s="3" t="s">
        <v>995</v>
      </c>
      <c r="D249" s="3" t="s">
        <v>1116</v>
      </c>
      <c r="E249" s="3" t="s">
        <v>172</v>
      </c>
      <c r="F249" s="4">
        <v>40630</v>
      </c>
      <c r="G249" s="2">
        <v>2750.47</v>
      </c>
      <c r="H249" s="2">
        <v>1816.99</v>
      </c>
      <c r="I249" s="2">
        <v>0</v>
      </c>
      <c r="J249" s="2">
        <f t="shared" si="7"/>
        <v>4567.46</v>
      </c>
      <c r="K249" s="2">
        <v>0</v>
      </c>
      <c r="L249" s="2">
        <v>0</v>
      </c>
      <c r="M249" s="2">
        <v>1</v>
      </c>
      <c r="N249" s="2">
        <f t="shared" si="8"/>
        <v>4567.46</v>
      </c>
    </row>
    <row r="250" spans="1:14" ht="12.75" customHeight="1">
      <c r="A250" s="3" t="s">
        <v>895</v>
      </c>
      <c r="B250" s="2">
        <v>0</v>
      </c>
      <c r="C250" s="3" t="s">
        <v>896</v>
      </c>
      <c r="D250" s="3" t="s">
        <v>601</v>
      </c>
      <c r="E250" s="3" t="s">
        <v>270</v>
      </c>
      <c r="F250" s="4">
        <v>40836</v>
      </c>
      <c r="G250" s="2">
        <v>279.91</v>
      </c>
      <c r="H250" s="2">
        <v>386.2</v>
      </c>
      <c r="I250" s="2">
        <v>0</v>
      </c>
      <c r="J250" s="2">
        <f t="shared" si="7"/>
        <v>666.11</v>
      </c>
      <c r="K250" s="2">
        <v>0</v>
      </c>
      <c r="L250" s="2">
        <v>0</v>
      </c>
      <c r="M250" s="2">
        <v>1</v>
      </c>
      <c r="N250" s="2">
        <f t="shared" si="8"/>
        <v>666.11</v>
      </c>
    </row>
    <row r="251" spans="1:14" ht="12.75" customHeight="1">
      <c r="A251" s="3" t="s">
        <v>867</v>
      </c>
      <c r="B251" s="2">
        <v>1</v>
      </c>
      <c r="C251" s="3" t="s">
        <v>868</v>
      </c>
      <c r="D251" s="3" t="s">
        <v>1117</v>
      </c>
      <c r="E251" s="3" t="s">
        <v>141</v>
      </c>
      <c r="F251" s="4">
        <v>40871</v>
      </c>
      <c r="G251" s="2">
        <v>2560.5</v>
      </c>
      <c r="H251" s="2">
        <v>492.14</v>
      </c>
      <c r="I251" s="2">
        <v>0</v>
      </c>
      <c r="J251" s="2">
        <f t="shared" si="7"/>
        <v>3052.64</v>
      </c>
      <c r="K251" s="2">
        <v>0</v>
      </c>
      <c r="L251" s="2">
        <v>0</v>
      </c>
      <c r="M251" s="2">
        <v>1</v>
      </c>
      <c r="N251" s="2">
        <f t="shared" si="8"/>
        <v>3052.64</v>
      </c>
    </row>
    <row r="252" spans="1:14" ht="12.75" customHeight="1">
      <c r="A252" s="3" t="s">
        <v>867</v>
      </c>
      <c r="B252" s="2">
        <v>1</v>
      </c>
      <c r="C252" s="3" t="s">
        <v>881</v>
      </c>
      <c r="D252" s="3" t="s">
        <v>1118</v>
      </c>
      <c r="E252" s="3" t="s">
        <v>89</v>
      </c>
      <c r="F252" s="4">
        <v>40738</v>
      </c>
      <c r="G252" s="2">
        <v>1275.82</v>
      </c>
      <c r="H252" s="2">
        <v>924.23</v>
      </c>
      <c r="I252" s="2">
        <v>0</v>
      </c>
      <c r="J252" s="2">
        <f t="shared" si="7"/>
        <v>2200.05</v>
      </c>
      <c r="K252" s="2">
        <v>0</v>
      </c>
      <c r="L252" s="2">
        <v>0</v>
      </c>
      <c r="M252" s="2">
        <v>1</v>
      </c>
      <c r="N252" s="2">
        <f t="shared" si="8"/>
        <v>2200.05</v>
      </c>
    </row>
    <row r="253" spans="1:14" ht="12.75" customHeight="1">
      <c r="A253" s="3" t="s">
        <v>867</v>
      </c>
      <c r="B253" s="2">
        <v>1</v>
      </c>
      <c r="C253" s="3" t="s">
        <v>873</v>
      </c>
      <c r="D253" s="3" t="s">
        <v>1119</v>
      </c>
      <c r="E253" s="3" t="s">
        <v>138</v>
      </c>
      <c r="F253" s="4">
        <v>40560</v>
      </c>
      <c r="G253" s="2">
        <v>214.36</v>
      </c>
      <c r="H253" s="2">
        <v>432.35</v>
      </c>
      <c r="I253" s="2">
        <v>0</v>
      </c>
      <c r="J253" s="2">
        <f t="shared" si="7"/>
        <v>646.71</v>
      </c>
      <c r="K253" s="2">
        <v>0</v>
      </c>
      <c r="L253" s="2">
        <v>0</v>
      </c>
      <c r="M253" s="2">
        <v>1</v>
      </c>
      <c r="N253" s="2">
        <f t="shared" si="8"/>
        <v>646.71</v>
      </c>
    </row>
    <row r="254" spans="1:14" ht="12.75" customHeight="1">
      <c r="A254" s="3" t="s">
        <v>867</v>
      </c>
      <c r="B254" s="2">
        <v>2</v>
      </c>
      <c r="C254" s="3" t="s">
        <v>871</v>
      </c>
      <c r="D254" s="3" t="s">
        <v>1120</v>
      </c>
      <c r="E254" s="3" t="s">
        <v>524</v>
      </c>
      <c r="F254" s="4">
        <v>40660</v>
      </c>
      <c r="G254" s="2">
        <v>2543.52</v>
      </c>
      <c r="H254" s="2">
        <v>1558.16</v>
      </c>
      <c r="I254" s="2">
        <v>0</v>
      </c>
      <c r="J254" s="2">
        <f t="shared" si="7"/>
        <v>4101.68</v>
      </c>
      <c r="K254" s="2">
        <v>0</v>
      </c>
      <c r="L254" s="2">
        <v>0</v>
      </c>
      <c r="M254" s="2">
        <v>1</v>
      </c>
      <c r="N254" s="2">
        <f t="shared" si="8"/>
        <v>4101.68</v>
      </c>
    </row>
    <row r="255" spans="1:14" ht="12.75" customHeight="1">
      <c r="A255" s="3" t="s">
        <v>867</v>
      </c>
      <c r="B255" s="2">
        <v>2</v>
      </c>
      <c r="C255" s="3" t="s">
        <v>871</v>
      </c>
      <c r="D255" s="3" t="s">
        <v>1121</v>
      </c>
      <c r="E255" s="3" t="s">
        <v>180</v>
      </c>
      <c r="F255" s="4">
        <v>40632</v>
      </c>
      <c r="G255" s="2">
        <v>2392.42</v>
      </c>
      <c r="H255" s="2">
        <v>1732.39</v>
      </c>
      <c r="I255" s="2">
        <v>0</v>
      </c>
      <c r="J255" s="2">
        <f t="shared" si="7"/>
        <v>4124.81</v>
      </c>
      <c r="K255" s="2">
        <v>0</v>
      </c>
      <c r="L255" s="2">
        <v>0</v>
      </c>
      <c r="M255" s="2">
        <v>1</v>
      </c>
      <c r="N255" s="2">
        <f t="shared" si="8"/>
        <v>4124.81</v>
      </c>
    </row>
    <row r="256" spans="1:14" ht="12.75" customHeight="1">
      <c r="A256" s="3" t="s">
        <v>867</v>
      </c>
      <c r="B256" s="2">
        <v>2</v>
      </c>
      <c r="C256" s="3" t="s">
        <v>871</v>
      </c>
      <c r="D256" s="3" t="s">
        <v>1122</v>
      </c>
      <c r="E256" s="3" t="s">
        <v>313</v>
      </c>
      <c r="F256" s="4">
        <v>40833</v>
      </c>
      <c r="G256" s="2">
        <v>2452.82</v>
      </c>
      <c r="H256" s="2">
        <v>1832.19</v>
      </c>
      <c r="I256" s="2">
        <v>0</v>
      </c>
      <c r="J256" s="2">
        <f t="shared" si="7"/>
        <v>4285.01</v>
      </c>
      <c r="K256" s="2">
        <v>0</v>
      </c>
      <c r="L256" s="2">
        <v>0</v>
      </c>
      <c r="M256" s="2">
        <v>1</v>
      </c>
      <c r="N256" s="2">
        <f t="shared" si="8"/>
        <v>4285.01</v>
      </c>
    </row>
    <row r="257" spans="1:14" ht="12.75" customHeight="1">
      <c r="A257" s="3" t="s">
        <v>867</v>
      </c>
      <c r="B257" s="2">
        <v>1</v>
      </c>
      <c r="C257" s="3" t="s">
        <v>868</v>
      </c>
      <c r="D257" s="3" t="s">
        <v>1123</v>
      </c>
      <c r="E257" s="3" t="s">
        <v>149</v>
      </c>
      <c r="F257" s="4">
        <v>40833</v>
      </c>
      <c r="G257" s="2">
        <v>2284.35</v>
      </c>
      <c r="H257" s="2">
        <v>1460.69</v>
      </c>
      <c r="I257" s="2">
        <v>0</v>
      </c>
      <c r="J257" s="2">
        <f t="shared" si="7"/>
        <v>3745.04</v>
      </c>
      <c r="K257" s="2">
        <v>0</v>
      </c>
      <c r="L257" s="2">
        <v>0</v>
      </c>
      <c r="M257" s="2">
        <v>1</v>
      </c>
      <c r="N257" s="2">
        <f t="shared" si="8"/>
        <v>3745.04</v>
      </c>
    </row>
    <row r="258" spans="1:14" ht="12.75" customHeight="1">
      <c r="A258" s="3" t="s">
        <v>867</v>
      </c>
      <c r="B258" s="2">
        <v>1</v>
      </c>
      <c r="C258" s="3" t="s">
        <v>873</v>
      </c>
      <c r="D258" s="3" t="s">
        <v>612</v>
      </c>
      <c r="E258" s="3" t="s">
        <v>476</v>
      </c>
      <c r="F258" s="4">
        <v>40638</v>
      </c>
      <c r="G258" s="2">
        <v>2431.39</v>
      </c>
      <c r="H258" s="2">
        <v>429.04</v>
      </c>
      <c r="I258" s="2">
        <v>0</v>
      </c>
      <c r="J258" s="2">
        <f t="shared" si="7"/>
        <v>2860.43</v>
      </c>
      <c r="K258" s="2">
        <v>0</v>
      </c>
      <c r="L258" s="2">
        <v>0</v>
      </c>
      <c r="M258" s="2">
        <v>1</v>
      </c>
      <c r="N258" s="2">
        <f t="shared" si="8"/>
        <v>2860.43</v>
      </c>
    </row>
    <row r="259" spans="1:14" ht="12.75" customHeight="1">
      <c r="A259" s="3" t="s">
        <v>867</v>
      </c>
      <c r="B259" s="2">
        <v>1</v>
      </c>
      <c r="C259" s="3" t="s">
        <v>881</v>
      </c>
      <c r="D259" s="3" t="s">
        <v>1124</v>
      </c>
      <c r="E259" s="3" t="s">
        <v>278</v>
      </c>
      <c r="F259" s="4">
        <v>40737</v>
      </c>
      <c r="G259" s="2">
        <v>1326.14</v>
      </c>
      <c r="H259" s="2">
        <v>882.77</v>
      </c>
      <c r="I259" s="2">
        <v>0</v>
      </c>
      <c r="J259" s="2">
        <f t="shared" si="7"/>
        <v>2208.91</v>
      </c>
      <c r="K259" s="2">
        <v>0</v>
      </c>
      <c r="L259" s="2">
        <v>0</v>
      </c>
      <c r="M259" s="2">
        <v>1</v>
      </c>
      <c r="N259" s="2">
        <f t="shared" si="8"/>
        <v>2208.91</v>
      </c>
    </row>
    <row r="260" spans="1:14" ht="12.75" customHeight="1">
      <c r="A260" s="3" t="s">
        <v>867</v>
      </c>
      <c r="B260" s="2">
        <v>1</v>
      </c>
      <c r="C260" s="3" t="s">
        <v>881</v>
      </c>
      <c r="D260" s="3" t="s">
        <v>1125</v>
      </c>
      <c r="E260" s="3" t="s">
        <v>1085</v>
      </c>
      <c r="F260" s="4">
        <v>40632</v>
      </c>
      <c r="G260" s="2">
        <v>2174.35</v>
      </c>
      <c r="H260" s="2">
        <v>1493.33</v>
      </c>
      <c r="I260" s="2">
        <v>0</v>
      </c>
      <c r="J260" s="2">
        <f t="shared" si="7"/>
        <v>3667.68</v>
      </c>
      <c r="K260" s="2">
        <v>0</v>
      </c>
      <c r="L260" s="2">
        <v>0</v>
      </c>
      <c r="M260" s="2">
        <v>1</v>
      </c>
      <c r="N260" s="2">
        <f t="shared" si="8"/>
        <v>3667.68</v>
      </c>
    </row>
    <row r="261" spans="1:14" ht="12.75" customHeight="1">
      <c r="A261" s="3" t="s">
        <v>867</v>
      </c>
      <c r="B261" s="2">
        <v>2</v>
      </c>
      <c r="C261" s="3" t="s">
        <v>871</v>
      </c>
      <c r="D261" s="3" t="s">
        <v>1126</v>
      </c>
      <c r="E261" s="3" t="s">
        <v>1127</v>
      </c>
      <c r="F261" s="4">
        <v>40739</v>
      </c>
      <c r="G261" s="2">
        <v>2633.55</v>
      </c>
      <c r="H261" s="2">
        <v>1482.8</v>
      </c>
      <c r="I261" s="2">
        <v>0</v>
      </c>
      <c r="J261" s="2">
        <f t="shared" si="7"/>
        <v>4116.35</v>
      </c>
      <c r="K261" s="2">
        <v>0</v>
      </c>
      <c r="L261" s="2">
        <v>0</v>
      </c>
      <c r="M261" s="2">
        <v>1</v>
      </c>
      <c r="N261" s="2">
        <f t="shared" si="8"/>
        <v>4116.35</v>
      </c>
    </row>
    <row r="262" spans="1:14" ht="12.75" customHeight="1">
      <c r="A262" s="3" t="s">
        <v>867</v>
      </c>
      <c r="B262" s="2">
        <v>1</v>
      </c>
      <c r="C262" s="3" t="s">
        <v>881</v>
      </c>
      <c r="D262" s="3" t="s">
        <v>614</v>
      </c>
      <c r="E262" s="3" t="s">
        <v>423</v>
      </c>
      <c r="F262" s="4">
        <v>40808</v>
      </c>
      <c r="G262" s="2">
        <v>1142.99</v>
      </c>
      <c r="H262" s="2">
        <v>337.72</v>
      </c>
      <c r="I262" s="2">
        <v>0</v>
      </c>
      <c r="J262" s="2">
        <f t="shared" si="7"/>
        <v>1480.71</v>
      </c>
      <c r="K262" s="2">
        <v>0</v>
      </c>
      <c r="L262" s="2">
        <v>0</v>
      </c>
      <c r="M262" s="2">
        <v>1</v>
      </c>
      <c r="N262" s="2">
        <f t="shared" si="8"/>
        <v>1480.71</v>
      </c>
    </row>
    <row r="263" spans="1:14" ht="12.75" customHeight="1">
      <c r="A263" s="3" t="s">
        <v>867</v>
      </c>
      <c r="B263" s="2">
        <v>2</v>
      </c>
      <c r="C263" s="3" t="s">
        <v>871</v>
      </c>
      <c r="D263" s="3" t="s">
        <v>1128</v>
      </c>
      <c r="E263" s="3" t="s">
        <v>89</v>
      </c>
      <c r="F263" s="4">
        <v>40632</v>
      </c>
      <c r="G263" s="2">
        <v>2524.54</v>
      </c>
      <c r="H263" s="2">
        <v>1615.92</v>
      </c>
      <c r="I263" s="2">
        <v>0</v>
      </c>
      <c r="J263" s="2">
        <f t="shared" si="7"/>
        <v>4140.46</v>
      </c>
      <c r="K263" s="2">
        <v>0</v>
      </c>
      <c r="L263" s="2">
        <v>0</v>
      </c>
      <c r="M263" s="2">
        <v>1</v>
      </c>
      <c r="N263" s="2">
        <f t="shared" si="8"/>
        <v>4140.46</v>
      </c>
    </row>
    <row r="264" spans="1:14" ht="12.75" customHeight="1">
      <c r="A264" s="3" t="s">
        <v>867</v>
      </c>
      <c r="B264" s="2">
        <v>2</v>
      </c>
      <c r="C264" s="3" t="s">
        <v>919</v>
      </c>
      <c r="D264" s="3" t="s">
        <v>620</v>
      </c>
      <c r="E264" s="3" t="s">
        <v>621</v>
      </c>
      <c r="F264" s="4">
        <v>40745</v>
      </c>
      <c r="G264" s="2">
        <v>2347.55</v>
      </c>
      <c r="H264" s="2">
        <v>340.95</v>
      </c>
      <c r="I264" s="2">
        <v>0</v>
      </c>
      <c r="J264" s="2">
        <f t="shared" si="7"/>
        <v>2688.5</v>
      </c>
      <c r="K264" s="2">
        <v>0</v>
      </c>
      <c r="L264" s="2">
        <v>0</v>
      </c>
      <c r="M264" s="2">
        <v>1</v>
      </c>
      <c r="N264" s="2">
        <f t="shared" si="8"/>
        <v>2688.5</v>
      </c>
    </row>
    <row r="265" spans="1:14" ht="12.75" customHeight="1">
      <c r="A265" s="3" t="s">
        <v>867</v>
      </c>
      <c r="B265" s="2">
        <v>1</v>
      </c>
      <c r="C265" s="3" t="s">
        <v>881</v>
      </c>
      <c r="D265" s="3" t="s">
        <v>1129</v>
      </c>
      <c r="E265" s="3" t="s">
        <v>1130</v>
      </c>
      <c r="F265" s="4">
        <v>40729</v>
      </c>
      <c r="G265" s="2">
        <v>1355.83</v>
      </c>
      <c r="H265" s="2">
        <v>252.34</v>
      </c>
      <c r="I265" s="2">
        <v>0</v>
      </c>
      <c r="J265" s="2">
        <f>SUM(G265:I265)</f>
        <v>1608.1699999999998</v>
      </c>
      <c r="K265" s="2">
        <v>0</v>
      </c>
      <c r="L265" s="2">
        <v>0</v>
      </c>
      <c r="M265" s="2">
        <v>1</v>
      </c>
      <c r="N265" s="2">
        <f>M265*J265</f>
        <v>1608.1699999999998</v>
      </c>
    </row>
    <row r="266" spans="1:14" ht="12.75" customHeight="1">
      <c r="A266" s="3" t="s">
        <v>867</v>
      </c>
      <c r="B266" s="2">
        <v>1</v>
      </c>
      <c r="C266" s="3" t="s">
        <v>873</v>
      </c>
      <c r="D266" s="3" t="s">
        <v>1131</v>
      </c>
      <c r="E266" s="3" t="s">
        <v>261</v>
      </c>
      <c r="F266" s="4">
        <v>40596</v>
      </c>
      <c r="G266" s="2">
        <v>2242.92</v>
      </c>
      <c r="H266" s="2">
        <v>210.14</v>
      </c>
      <c r="I266" s="2">
        <v>0</v>
      </c>
      <c r="J266" s="2">
        <f>SUM(G266:I266)</f>
        <v>2453.06</v>
      </c>
      <c r="K266" s="2">
        <v>0</v>
      </c>
      <c r="L266" s="2">
        <v>0</v>
      </c>
      <c r="M266" s="2">
        <v>1</v>
      </c>
      <c r="N266" s="2">
        <f>M266*J266</f>
        <v>2453.06</v>
      </c>
    </row>
    <row r="267" spans="1:14" ht="12.75" customHeight="1">
      <c r="A267" s="3" t="s">
        <v>895</v>
      </c>
      <c r="B267" s="2">
        <v>0</v>
      </c>
      <c r="C267" s="3" t="s">
        <v>896</v>
      </c>
      <c r="D267" s="3" t="s">
        <v>1132</v>
      </c>
      <c r="E267" s="3" t="s">
        <v>371</v>
      </c>
      <c r="F267" s="4">
        <v>40827</v>
      </c>
      <c r="G267" s="2">
        <v>332.51</v>
      </c>
      <c r="H267" s="2">
        <v>187.21</v>
      </c>
      <c r="I267" s="2">
        <v>0</v>
      </c>
      <c r="J267" s="2">
        <f>SUM(G267:I267)</f>
        <v>519.72</v>
      </c>
      <c r="K267" s="2">
        <v>0</v>
      </c>
      <c r="L267" s="2">
        <v>0</v>
      </c>
      <c r="M267" s="2">
        <v>1</v>
      </c>
      <c r="N267" s="2">
        <f>M267*J267</f>
        <v>519.72</v>
      </c>
    </row>
    <row r="268" spans="1:14" ht="12.75" customHeight="1">
      <c r="A268" s="3" t="s">
        <v>867</v>
      </c>
      <c r="B268" s="2">
        <v>1</v>
      </c>
      <c r="C268" s="3" t="s">
        <v>898</v>
      </c>
      <c r="D268" s="3" t="s">
        <v>1133</v>
      </c>
      <c r="E268" s="3" t="s">
        <v>383</v>
      </c>
      <c r="F268" s="4">
        <v>40642</v>
      </c>
      <c r="G268" s="2">
        <v>3891.05</v>
      </c>
      <c r="H268" s="2">
        <v>2382.62</v>
      </c>
      <c r="I268" s="2">
        <v>0</v>
      </c>
      <c r="J268" s="2">
        <f>SUM(G268:I268)</f>
        <v>6273.67</v>
      </c>
      <c r="K268" s="2">
        <v>0</v>
      </c>
      <c r="L268" s="2">
        <v>0</v>
      </c>
      <c r="M268" s="2">
        <v>1</v>
      </c>
      <c r="N268" s="2">
        <f>M268*J268</f>
        <v>6273.67</v>
      </c>
    </row>
    <row r="269" spans="1:14" ht="12.75" customHeight="1">
      <c r="A269" s="3" t="s">
        <v>867</v>
      </c>
      <c r="B269" s="2">
        <v>5</v>
      </c>
      <c r="C269" s="3" t="s">
        <v>1134</v>
      </c>
      <c r="D269" s="3" t="s">
        <v>629</v>
      </c>
      <c r="E269" s="3" t="s">
        <v>152</v>
      </c>
      <c r="F269" s="4">
        <v>40908</v>
      </c>
      <c r="G269" s="2">
        <v>11245.2</v>
      </c>
      <c r="H269" s="2">
        <v>1515.82</v>
      </c>
      <c r="I269" s="2">
        <v>0</v>
      </c>
      <c r="J269" s="2">
        <f>SUM(G269:I269)</f>
        <v>12761.02</v>
      </c>
      <c r="K269" s="2">
        <v>0</v>
      </c>
      <c r="L269" s="2">
        <v>0</v>
      </c>
      <c r="M269" s="2">
        <v>1</v>
      </c>
      <c r="N269" s="2">
        <f>M269*J269</f>
        <v>12761.02</v>
      </c>
    </row>
    <row r="270" spans="1:14" ht="12.75" customHeight="1">
      <c r="A270" s="3" t="s">
        <v>895</v>
      </c>
      <c r="B270" s="2">
        <v>0</v>
      </c>
      <c r="C270" s="3" t="s">
        <v>896</v>
      </c>
      <c r="D270" s="3" t="s">
        <v>635</v>
      </c>
      <c r="E270" s="3" t="s">
        <v>636</v>
      </c>
      <c r="F270" s="4">
        <v>40836</v>
      </c>
      <c r="G270" s="2">
        <v>288.75</v>
      </c>
      <c r="H270" s="2">
        <v>477.23</v>
      </c>
      <c r="I270" s="2">
        <v>0</v>
      </c>
      <c r="J270" s="2">
        <f>SUM(G270:I270)</f>
        <v>765.98</v>
      </c>
      <c r="K270" s="2">
        <v>0</v>
      </c>
      <c r="L270" s="2">
        <v>0</v>
      </c>
      <c r="M270" s="2">
        <v>1</v>
      </c>
      <c r="N270" s="2">
        <f>M270*J270</f>
        <v>765.98</v>
      </c>
    </row>
    <row r="271" spans="1:14" ht="12.75" customHeight="1">
      <c r="A271" s="3" t="s">
        <v>867</v>
      </c>
      <c r="B271" s="2">
        <v>1</v>
      </c>
      <c r="C271" s="3" t="s">
        <v>873</v>
      </c>
      <c r="D271" s="3" t="s">
        <v>637</v>
      </c>
      <c r="E271" s="3" t="s">
        <v>638</v>
      </c>
      <c r="F271" s="4">
        <v>40723</v>
      </c>
      <c r="G271" s="2">
        <v>2263.7</v>
      </c>
      <c r="H271" s="2">
        <v>399.44</v>
      </c>
      <c r="I271" s="2">
        <v>0</v>
      </c>
      <c r="J271" s="2">
        <f>SUM(G271:I271)</f>
        <v>2663.14</v>
      </c>
      <c r="K271" s="2">
        <v>0</v>
      </c>
      <c r="L271" s="2">
        <v>0</v>
      </c>
      <c r="M271" s="2">
        <v>1</v>
      </c>
      <c r="N271" s="2">
        <f>M271*J271</f>
        <v>2663.14</v>
      </c>
    </row>
    <row r="272" spans="1:14" ht="12.75" customHeight="1">
      <c r="A272" s="3" t="s">
        <v>867</v>
      </c>
      <c r="B272" s="2">
        <v>2</v>
      </c>
      <c r="C272" s="3" t="s">
        <v>1135</v>
      </c>
      <c r="D272" s="3" t="s">
        <v>1136</v>
      </c>
      <c r="E272" s="3" t="s">
        <v>378</v>
      </c>
      <c r="F272" s="4">
        <v>40798</v>
      </c>
      <c r="G272" s="2">
        <v>7361.39</v>
      </c>
      <c r="H272" s="2">
        <v>4325.14</v>
      </c>
      <c r="I272" s="2">
        <v>0</v>
      </c>
      <c r="J272" s="2">
        <f>SUM(G272:I272)</f>
        <v>11686.53</v>
      </c>
      <c r="K272" s="2">
        <v>0</v>
      </c>
      <c r="L272" s="2">
        <v>0</v>
      </c>
      <c r="M272" s="2">
        <v>1</v>
      </c>
      <c r="N272" s="2">
        <f>M272*J272</f>
        <v>11686.53</v>
      </c>
    </row>
    <row r="273" spans="1:14" ht="12.75" customHeight="1">
      <c r="A273" s="3" t="s">
        <v>867</v>
      </c>
      <c r="B273" s="2">
        <v>4</v>
      </c>
      <c r="C273" s="3" t="s">
        <v>1053</v>
      </c>
      <c r="D273" s="3" t="s">
        <v>640</v>
      </c>
      <c r="E273" s="3" t="s">
        <v>174</v>
      </c>
      <c r="F273" s="4">
        <v>40724</v>
      </c>
      <c r="G273" s="2">
        <v>7782.77</v>
      </c>
      <c r="H273" s="2">
        <v>479.4</v>
      </c>
      <c r="I273" s="2">
        <v>0</v>
      </c>
      <c r="J273" s="2">
        <f>SUM(G273:I273)</f>
        <v>8262.17</v>
      </c>
      <c r="K273" s="2">
        <v>0</v>
      </c>
      <c r="L273" s="2">
        <v>0</v>
      </c>
      <c r="M273" s="2">
        <v>1</v>
      </c>
      <c r="N273" s="2">
        <f>M273*J273</f>
        <v>8262.17</v>
      </c>
    </row>
    <row r="274" spans="1:14" ht="12.75" customHeight="1">
      <c r="A274" s="3" t="s">
        <v>895</v>
      </c>
      <c r="B274" s="2">
        <v>0</v>
      </c>
      <c r="C274" s="3" t="s">
        <v>896</v>
      </c>
      <c r="D274" s="3" t="s">
        <v>643</v>
      </c>
      <c r="E274" s="3" t="s">
        <v>188</v>
      </c>
      <c r="F274" s="4">
        <v>40898</v>
      </c>
      <c r="G274" s="2">
        <v>422.7</v>
      </c>
      <c r="H274" s="2">
        <v>256.57</v>
      </c>
      <c r="I274" s="2">
        <v>0</v>
      </c>
      <c r="J274" s="2">
        <f>SUM(G274:I274)</f>
        <v>679.27</v>
      </c>
      <c r="K274" s="2">
        <v>0</v>
      </c>
      <c r="L274" s="2">
        <v>0</v>
      </c>
      <c r="M274" s="2">
        <v>1</v>
      </c>
      <c r="N274" s="2">
        <f>M274*J274</f>
        <v>679.27</v>
      </c>
    </row>
    <row r="275" spans="1:14" ht="12.75" customHeight="1">
      <c r="A275" s="3" t="s">
        <v>867</v>
      </c>
      <c r="B275" s="2">
        <v>2</v>
      </c>
      <c r="C275" s="3" t="s">
        <v>871</v>
      </c>
      <c r="D275" s="3" t="s">
        <v>1137</v>
      </c>
      <c r="E275" s="3" t="s">
        <v>1138</v>
      </c>
      <c r="F275" s="4">
        <v>40738</v>
      </c>
      <c r="G275" s="2">
        <v>2373.46</v>
      </c>
      <c r="H275" s="2">
        <v>1719.39</v>
      </c>
      <c r="I275" s="2">
        <v>0</v>
      </c>
      <c r="J275" s="2">
        <f>SUM(G275:I275)</f>
        <v>4092.8500000000004</v>
      </c>
      <c r="K275" s="2">
        <v>0</v>
      </c>
      <c r="L275" s="2">
        <v>0</v>
      </c>
      <c r="M275" s="2">
        <v>1</v>
      </c>
      <c r="N275" s="2">
        <f>M275*J275</f>
        <v>4092.8500000000004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26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128</v>
      </c>
    </row>
    <row r="4" spans="1:3" ht="12.75" customHeight="1">
      <c r="A4" s="6" t="s">
        <v>63</v>
      </c>
      <c r="C4" s="3" t="s">
        <v>866</v>
      </c>
    </row>
    <row r="5" ht="12.75" customHeight="1">
      <c r="A5" s="7" t="s">
        <v>644</v>
      </c>
    </row>
    <row r="6" spans="1:13" ht="12.75" customHeight="1">
      <c r="A6" s="6" t="s">
        <v>65</v>
      </c>
      <c r="B6">
        <f>SUM(B9:B226)</f>
        <v>225</v>
      </c>
      <c r="G6">
        <f aca="true" t="shared" si="0" ref="G6:L6">SUM(G9:G226)</f>
        <v>559899.0900000001</v>
      </c>
      <c r="H6">
        <f t="shared" si="0"/>
        <v>244805.1299999999</v>
      </c>
      <c r="I6">
        <f t="shared" si="0"/>
        <v>0</v>
      </c>
      <c r="J6">
        <f t="shared" si="0"/>
        <v>804704.2200000002</v>
      </c>
      <c r="K6">
        <f t="shared" si="0"/>
        <v>0</v>
      </c>
      <c r="L6">
        <f t="shared" si="0"/>
        <v>0</v>
      </c>
      <c r="M6">
        <f>IF(J6=0,1,SUM(N9:N226)/J6)</f>
        <v>1</v>
      </c>
    </row>
    <row r="7" spans="1:2" ht="12.75" customHeight="1">
      <c r="A7" s="6" t="s">
        <v>66</v>
      </c>
      <c r="B7">
        <f>IF(B6=0,0,J6/B6)</f>
        <v>3576.463200000001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867</v>
      </c>
      <c r="B9" s="2">
        <v>1</v>
      </c>
      <c r="C9" s="3" t="s">
        <v>1139</v>
      </c>
      <c r="D9" s="3" t="s">
        <v>1140</v>
      </c>
      <c r="E9" s="3" t="s">
        <v>383</v>
      </c>
      <c r="F9" s="4">
        <v>40714</v>
      </c>
      <c r="G9" s="2">
        <v>2460.05</v>
      </c>
      <c r="H9" s="2">
        <v>213.68</v>
      </c>
      <c r="I9" s="2">
        <v>0</v>
      </c>
      <c r="J9" s="2">
        <f aca="true" t="shared" si="1" ref="J9:J72">SUM(G9:I9)</f>
        <v>2673.73</v>
      </c>
      <c r="K9" s="2">
        <v>0</v>
      </c>
      <c r="L9" s="2">
        <v>0</v>
      </c>
      <c r="M9" s="2">
        <v>1</v>
      </c>
      <c r="N9" s="2">
        <f aca="true" t="shared" si="2" ref="N9:N72">M9*J9</f>
        <v>2673.73</v>
      </c>
    </row>
    <row r="10" spans="1:14" ht="12.75" customHeight="1">
      <c r="A10" s="3" t="s">
        <v>867</v>
      </c>
      <c r="B10" s="2">
        <v>1</v>
      </c>
      <c r="C10" s="3" t="s">
        <v>1141</v>
      </c>
      <c r="D10" s="3" t="s">
        <v>1142</v>
      </c>
      <c r="E10" s="3" t="s">
        <v>1143</v>
      </c>
      <c r="F10" s="4">
        <v>40680</v>
      </c>
      <c r="G10" s="2">
        <v>1117.55</v>
      </c>
      <c r="H10" s="2">
        <v>738.88</v>
      </c>
      <c r="I10" s="2">
        <v>0</v>
      </c>
      <c r="J10" s="2">
        <f t="shared" si="1"/>
        <v>1856.4299999999998</v>
      </c>
      <c r="K10" s="2">
        <v>0</v>
      </c>
      <c r="L10" s="2">
        <v>0</v>
      </c>
      <c r="M10" s="2">
        <v>1</v>
      </c>
      <c r="N10" s="2">
        <f t="shared" si="2"/>
        <v>1856.4299999999998</v>
      </c>
    </row>
    <row r="11" spans="1:14" ht="12.75" customHeight="1">
      <c r="A11" s="3" t="s">
        <v>867</v>
      </c>
      <c r="B11" s="2">
        <v>1</v>
      </c>
      <c r="C11" s="3" t="s">
        <v>1139</v>
      </c>
      <c r="D11" s="3" t="s">
        <v>646</v>
      </c>
      <c r="E11" s="3" t="s">
        <v>647</v>
      </c>
      <c r="F11" s="4">
        <v>40709</v>
      </c>
      <c r="G11" s="2">
        <v>2558.17</v>
      </c>
      <c r="H11" s="2">
        <v>265.85</v>
      </c>
      <c r="I11" s="2">
        <v>0</v>
      </c>
      <c r="J11" s="2">
        <f t="shared" si="1"/>
        <v>2824.02</v>
      </c>
      <c r="K11" s="2">
        <v>0</v>
      </c>
      <c r="L11" s="2">
        <v>0</v>
      </c>
      <c r="M11" s="2">
        <v>1</v>
      </c>
      <c r="N11" s="2">
        <f t="shared" si="2"/>
        <v>2824.02</v>
      </c>
    </row>
    <row r="12" spans="1:14" ht="12.75" customHeight="1">
      <c r="A12" s="3" t="s">
        <v>867</v>
      </c>
      <c r="B12" s="2">
        <v>1</v>
      </c>
      <c r="C12" s="3" t="s">
        <v>1139</v>
      </c>
      <c r="D12" s="3" t="s">
        <v>649</v>
      </c>
      <c r="E12" s="3" t="s">
        <v>650</v>
      </c>
      <c r="F12" s="4">
        <v>40731</v>
      </c>
      <c r="G12" s="2">
        <v>2375.45</v>
      </c>
      <c r="H12" s="2">
        <v>156.28</v>
      </c>
      <c r="I12" s="2">
        <v>0</v>
      </c>
      <c r="J12" s="2">
        <f t="shared" si="1"/>
        <v>2531.73</v>
      </c>
      <c r="K12" s="2">
        <v>0</v>
      </c>
      <c r="L12" s="2">
        <v>0</v>
      </c>
      <c r="M12" s="2">
        <v>1</v>
      </c>
      <c r="N12" s="2">
        <f t="shared" si="2"/>
        <v>2531.73</v>
      </c>
    </row>
    <row r="13" spans="1:14" ht="12.75" customHeight="1">
      <c r="A13" s="3" t="s">
        <v>867</v>
      </c>
      <c r="B13" s="2">
        <v>1</v>
      </c>
      <c r="C13" s="3" t="s">
        <v>1144</v>
      </c>
      <c r="D13" s="3" t="s">
        <v>1145</v>
      </c>
      <c r="E13" s="3" t="s">
        <v>762</v>
      </c>
      <c r="F13" s="4">
        <v>40687</v>
      </c>
      <c r="G13" s="2">
        <v>2633.93</v>
      </c>
      <c r="H13" s="2">
        <v>1756.66</v>
      </c>
      <c r="I13" s="2">
        <v>0</v>
      </c>
      <c r="J13" s="2">
        <f t="shared" si="1"/>
        <v>4390.59</v>
      </c>
      <c r="K13" s="2">
        <v>0</v>
      </c>
      <c r="L13" s="2">
        <v>0</v>
      </c>
      <c r="M13" s="2">
        <v>1</v>
      </c>
      <c r="N13" s="2">
        <f t="shared" si="2"/>
        <v>4390.59</v>
      </c>
    </row>
    <row r="14" spans="1:14" ht="12.75" customHeight="1">
      <c r="A14" s="3" t="s">
        <v>867</v>
      </c>
      <c r="B14" s="2">
        <v>1</v>
      </c>
      <c r="C14" s="3" t="s">
        <v>1139</v>
      </c>
      <c r="D14" s="3" t="s">
        <v>1146</v>
      </c>
      <c r="E14" s="3" t="s">
        <v>811</v>
      </c>
      <c r="F14" s="4">
        <v>40628</v>
      </c>
      <c r="G14" s="2">
        <v>1966.08</v>
      </c>
      <c r="H14" s="2">
        <v>1365.62</v>
      </c>
      <c r="I14" s="2">
        <v>0</v>
      </c>
      <c r="J14" s="2">
        <f t="shared" si="1"/>
        <v>3331.7</v>
      </c>
      <c r="K14" s="2">
        <v>0</v>
      </c>
      <c r="L14" s="2">
        <v>0</v>
      </c>
      <c r="M14" s="2">
        <v>1</v>
      </c>
      <c r="N14" s="2">
        <f t="shared" si="2"/>
        <v>3331.7</v>
      </c>
    </row>
    <row r="15" spans="1:14" ht="12.75" customHeight="1">
      <c r="A15" s="3" t="s">
        <v>867</v>
      </c>
      <c r="B15" s="2">
        <v>1</v>
      </c>
      <c r="C15" s="3" t="s">
        <v>1144</v>
      </c>
      <c r="D15" s="3" t="s">
        <v>1147</v>
      </c>
      <c r="E15" s="3" t="s">
        <v>524</v>
      </c>
      <c r="F15" s="4">
        <v>40680</v>
      </c>
      <c r="G15" s="2">
        <v>2742.02</v>
      </c>
      <c r="H15" s="2">
        <v>1680.53</v>
      </c>
      <c r="I15" s="2">
        <v>0</v>
      </c>
      <c r="J15" s="2">
        <f t="shared" si="1"/>
        <v>4422.55</v>
      </c>
      <c r="K15" s="2">
        <v>0</v>
      </c>
      <c r="L15" s="2">
        <v>0</v>
      </c>
      <c r="M15" s="2">
        <v>1</v>
      </c>
      <c r="N15" s="2">
        <f t="shared" si="2"/>
        <v>4422.55</v>
      </c>
    </row>
    <row r="16" spans="1:14" ht="12.75" customHeight="1">
      <c r="A16" s="3" t="s">
        <v>867</v>
      </c>
      <c r="B16" s="2">
        <v>1</v>
      </c>
      <c r="C16" s="3" t="s">
        <v>1148</v>
      </c>
      <c r="D16" s="3" t="s">
        <v>1149</v>
      </c>
      <c r="E16" s="3" t="s">
        <v>89</v>
      </c>
      <c r="F16" s="4">
        <v>40575</v>
      </c>
      <c r="G16" s="2">
        <v>3788.28</v>
      </c>
      <c r="H16" s="2">
        <v>2322.79</v>
      </c>
      <c r="I16" s="2">
        <v>0</v>
      </c>
      <c r="J16" s="2">
        <f t="shared" si="1"/>
        <v>6111.07</v>
      </c>
      <c r="K16" s="2">
        <v>0</v>
      </c>
      <c r="L16" s="2">
        <v>0</v>
      </c>
      <c r="M16" s="2">
        <v>1</v>
      </c>
      <c r="N16" s="2">
        <f t="shared" si="2"/>
        <v>6111.07</v>
      </c>
    </row>
    <row r="17" spans="1:14" ht="12.75" customHeight="1">
      <c r="A17" s="3" t="s">
        <v>1150</v>
      </c>
      <c r="B17" s="2">
        <v>0</v>
      </c>
      <c r="C17" s="3" t="s">
        <v>1151</v>
      </c>
      <c r="D17" s="3" t="s">
        <v>1152</v>
      </c>
      <c r="E17" s="3" t="s">
        <v>152</v>
      </c>
      <c r="F17" s="4">
        <v>40823</v>
      </c>
      <c r="G17" s="2">
        <v>0</v>
      </c>
      <c r="H17" s="2">
        <v>58.65</v>
      </c>
      <c r="I17" s="2">
        <v>0</v>
      </c>
      <c r="J17" s="2">
        <f t="shared" si="1"/>
        <v>58.65</v>
      </c>
      <c r="K17" s="2">
        <v>0</v>
      </c>
      <c r="L17" s="2">
        <v>0</v>
      </c>
      <c r="M17" s="2">
        <v>1</v>
      </c>
      <c r="N17" s="2">
        <f t="shared" si="2"/>
        <v>58.65</v>
      </c>
    </row>
    <row r="18" spans="1:14" ht="12.75" customHeight="1">
      <c r="A18" s="3" t="s">
        <v>867</v>
      </c>
      <c r="B18" s="2">
        <v>1</v>
      </c>
      <c r="C18" s="3" t="s">
        <v>1141</v>
      </c>
      <c r="D18" s="3" t="s">
        <v>1153</v>
      </c>
      <c r="E18" s="3" t="s">
        <v>1085</v>
      </c>
      <c r="F18" s="4">
        <v>40747</v>
      </c>
      <c r="G18" s="2">
        <v>1039.46</v>
      </c>
      <c r="H18" s="2">
        <v>753.01</v>
      </c>
      <c r="I18" s="2">
        <v>0</v>
      </c>
      <c r="J18" s="2">
        <f t="shared" si="1"/>
        <v>1792.47</v>
      </c>
      <c r="K18" s="2">
        <v>0</v>
      </c>
      <c r="L18" s="2">
        <v>0</v>
      </c>
      <c r="M18" s="2">
        <v>1</v>
      </c>
      <c r="N18" s="2">
        <f t="shared" si="2"/>
        <v>1792.47</v>
      </c>
    </row>
    <row r="19" spans="1:14" ht="12.75" customHeight="1">
      <c r="A19" s="3" t="s">
        <v>867</v>
      </c>
      <c r="B19" s="2">
        <v>1</v>
      </c>
      <c r="C19" s="3" t="s">
        <v>1139</v>
      </c>
      <c r="D19" s="3" t="s">
        <v>1154</v>
      </c>
      <c r="E19" s="3" t="s">
        <v>775</v>
      </c>
      <c r="F19" s="4">
        <v>40752</v>
      </c>
      <c r="G19" s="2">
        <v>2171.32</v>
      </c>
      <c r="H19" s="2">
        <v>1224.25</v>
      </c>
      <c r="I19" s="2">
        <v>0</v>
      </c>
      <c r="J19" s="2">
        <f t="shared" si="1"/>
        <v>3395.57</v>
      </c>
      <c r="K19" s="2">
        <v>0</v>
      </c>
      <c r="L19" s="2">
        <v>0</v>
      </c>
      <c r="M19" s="2">
        <v>1</v>
      </c>
      <c r="N19" s="2">
        <f t="shared" si="2"/>
        <v>3395.57</v>
      </c>
    </row>
    <row r="20" spans="1:14" ht="12.75" customHeight="1">
      <c r="A20" s="3" t="s">
        <v>867</v>
      </c>
      <c r="B20" s="2">
        <v>1</v>
      </c>
      <c r="C20" s="3" t="s">
        <v>1141</v>
      </c>
      <c r="D20" s="3" t="s">
        <v>1155</v>
      </c>
      <c r="E20" s="3" t="s">
        <v>313</v>
      </c>
      <c r="F20" s="4">
        <v>40829</v>
      </c>
      <c r="G20" s="2">
        <v>1299.52</v>
      </c>
      <c r="H20" s="2">
        <v>742.41</v>
      </c>
      <c r="I20" s="2">
        <v>0</v>
      </c>
      <c r="J20" s="2">
        <f t="shared" si="1"/>
        <v>2041.9299999999998</v>
      </c>
      <c r="K20" s="2">
        <v>0</v>
      </c>
      <c r="L20" s="2">
        <v>0</v>
      </c>
      <c r="M20" s="2">
        <v>1</v>
      </c>
      <c r="N20" s="2">
        <f t="shared" si="2"/>
        <v>2041.9299999999998</v>
      </c>
    </row>
    <row r="21" spans="1:14" ht="12.75" customHeight="1">
      <c r="A21" s="3" t="s">
        <v>1150</v>
      </c>
      <c r="B21" s="2">
        <v>0</v>
      </c>
      <c r="C21" s="3" t="s">
        <v>1151</v>
      </c>
      <c r="D21" s="3" t="s">
        <v>1156</v>
      </c>
      <c r="E21" s="3" t="s">
        <v>383</v>
      </c>
      <c r="F21" s="4">
        <v>40674</v>
      </c>
      <c r="G21" s="2">
        <v>0</v>
      </c>
      <c r="H21" s="2">
        <v>0</v>
      </c>
      <c r="I21" s="2">
        <v>0</v>
      </c>
      <c r="J21" s="2">
        <f t="shared" si="1"/>
        <v>0</v>
      </c>
      <c r="K21" s="2">
        <v>0</v>
      </c>
      <c r="L21" s="2">
        <v>0</v>
      </c>
      <c r="M21" s="2">
        <v>1</v>
      </c>
      <c r="N21" s="2">
        <f t="shared" si="2"/>
        <v>0</v>
      </c>
    </row>
    <row r="22" spans="1:14" ht="12.75" customHeight="1">
      <c r="A22" s="3" t="s">
        <v>867</v>
      </c>
      <c r="B22" s="2">
        <v>1</v>
      </c>
      <c r="C22" s="3" t="s">
        <v>1144</v>
      </c>
      <c r="D22" s="3" t="s">
        <v>1157</v>
      </c>
      <c r="E22" s="3" t="s">
        <v>89</v>
      </c>
      <c r="F22" s="4">
        <v>40796</v>
      </c>
      <c r="G22" s="2">
        <v>2723.49</v>
      </c>
      <c r="H22" s="2">
        <v>1809.2</v>
      </c>
      <c r="I22" s="2">
        <v>0</v>
      </c>
      <c r="J22" s="2">
        <f t="shared" si="1"/>
        <v>4532.69</v>
      </c>
      <c r="K22" s="2">
        <v>0</v>
      </c>
      <c r="L22" s="2">
        <v>0</v>
      </c>
      <c r="M22" s="2">
        <v>1</v>
      </c>
      <c r="N22" s="2">
        <f t="shared" si="2"/>
        <v>4532.69</v>
      </c>
    </row>
    <row r="23" spans="1:14" ht="12.75" customHeight="1">
      <c r="A23" s="3" t="s">
        <v>867</v>
      </c>
      <c r="B23" s="2">
        <v>1</v>
      </c>
      <c r="C23" s="3" t="s">
        <v>1144</v>
      </c>
      <c r="D23" s="3" t="s">
        <v>1158</v>
      </c>
      <c r="E23" s="3" t="s">
        <v>152</v>
      </c>
      <c r="F23" s="4">
        <v>40638</v>
      </c>
      <c r="G23" s="2">
        <v>2367.41</v>
      </c>
      <c r="H23" s="2">
        <v>299.53</v>
      </c>
      <c r="I23" s="2">
        <v>0</v>
      </c>
      <c r="J23" s="2">
        <f t="shared" si="1"/>
        <v>2666.9399999999996</v>
      </c>
      <c r="K23" s="2">
        <v>0</v>
      </c>
      <c r="L23" s="2">
        <v>0</v>
      </c>
      <c r="M23" s="2">
        <v>1</v>
      </c>
      <c r="N23" s="2">
        <f t="shared" si="2"/>
        <v>2666.9399999999996</v>
      </c>
    </row>
    <row r="24" spans="1:14" ht="12.75" customHeight="1">
      <c r="A24" s="3" t="s">
        <v>867</v>
      </c>
      <c r="B24" s="2">
        <v>2</v>
      </c>
      <c r="C24" s="3" t="s">
        <v>1159</v>
      </c>
      <c r="D24" s="3" t="s">
        <v>1160</v>
      </c>
      <c r="E24" s="3" t="s">
        <v>1161</v>
      </c>
      <c r="F24" s="4">
        <v>40791</v>
      </c>
      <c r="G24" s="2">
        <v>5443.48</v>
      </c>
      <c r="H24" s="2">
        <v>3337.69</v>
      </c>
      <c r="I24" s="2">
        <v>0</v>
      </c>
      <c r="J24" s="2">
        <f t="shared" si="1"/>
        <v>8781.17</v>
      </c>
      <c r="K24" s="2">
        <v>0</v>
      </c>
      <c r="L24" s="2">
        <v>0</v>
      </c>
      <c r="M24" s="2">
        <v>1</v>
      </c>
      <c r="N24" s="2">
        <f t="shared" si="2"/>
        <v>8781.17</v>
      </c>
    </row>
    <row r="25" spans="1:14" ht="12.75" customHeight="1">
      <c r="A25" s="3" t="s">
        <v>867</v>
      </c>
      <c r="B25" s="2">
        <v>1</v>
      </c>
      <c r="C25" s="3" t="s">
        <v>1144</v>
      </c>
      <c r="D25" s="3" t="s">
        <v>1162</v>
      </c>
      <c r="E25" s="3" t="s">
        <v>1163</v>
      </c>
      <c r="F25" s="4">
        <v>40794</v>
      </c>
      <c r="G25" s="2">
        <v>2363.92</v>
      </c>
      <c r="H25" s="2">
        <v>276.81</v>
      </c>
      <c r="I25" s="2">
        <v>0</v>
      </c>
      <c r="J25" s="2">
        <f t="shared" si="1"/>
        <v>2640.73</v>
      </c>
      <c r="K25" s="2">
        <v>0</v>
      </c>
      <c r="L25" s="2">
        <v>0</v>
      </c>
      <c r="M25" s="2">
        <v>1</v>
      </c>
      <c r="N25" s="2">
        <f t="shared" si="2"/>
        <v>2640.73</v>
      </c>
    </row>
    <row r="26" spans="1:14" ht="12.75" customHeight="1">
      <c r="A26" s="3" t="s">
        <v>867</v>
      </c>
      <c r="B26" s="2">
        <v>1</v>
      </c>
      <c r="C26" s="3" t="s">
        <v>1148</v>
      </c>
      <c r="D26" s="3" t="s">
        <v>1164</v>
      </c>
      <c r="E26" s="3" t="s">
        <v>728</v>
      </c>
      <c r="F26" s="4">
        <v>40687</v>
      </c>
      <c r="G26" s="2">
        <v>3543.83</v>
      </c>
      <c r="H26" s="2">
        <v>2567.24</v>
      </c>
      <c r="I26" s="2">
        <v>0</v>
      </c>
      <c r="J26" s="2">
        <f t="shared" si="1"/>
        <v>6111.07</v>
      </c>
      <c r="K26" s="2">
        <v>0</v>
      </c>
      <c r="L26" s="2">
        <v>0</v>
      </c>
      <c r="M26" s="2">
        <v>1</v>
      </c>
      <c r="N26" s="2">
        <f t="shared" si="2"/>
        <v>6111.07</v>
      </c>
    </row>
    <row r="27" spans="1:14" ht="12.75" customHeight="1">
      <c r="A27" s="3" t="s">
        <v>867</v>
      </c>
      <c r="B27" s="2">
        <v>1</v>
      </c>
      <c r="C27" s="3" t="s">
        <v>1141</v>
      </c>
      <c r="D27" s="3" t="s">
        <v>1165</v>
      </c>
      <c r="E27" s="3" t="s">
        <v>322</v>
      </c>
      <c r="F27" s="4">
        <v>40803</v>
      </c>
      <c r="G27" s="2">
        <v>1238.13</v>
      </c>
      <c r="H27" s="2">
        <v>709.36</v>
      </c>
      <c r="I27" s="2">
        <v>0</v>
      </c>
      <c r="J27" s="2">
        <f t="shared" si="1"/>
        <v>1947.4900000000002</v>
      </c>
      <c r="K27" s="2">
        <v>0</v>
      </c>
      <c r="L27" s="2">
        <v>0</v>
      </c>
      <c r="M27" s="2">
        <v>1</v>
      </c>
      <c r="N27" s="2">
        <f t="shared" si="2"/>
        <v>1947.4900000000002</v>
      </c>
    </row>
    <row r="28" spans="1:14" ht="12.75" customHeight="1">
      <c r="A28" s="3" t="s">
        <v>867</v>
      </c>
      <c r="B28" s="2">
        <v>1</v>
      </c>
      <c r="C28" s="3" t="s">
        <v>1144</v>
      </c>
      <c r="D28" s="3" t="s">
        <v>1166</v>
      </c>
      <c r="E28" s="3" t="s">
        <v>152</v>
      </c>
      <c r="F28" s="4">
        <v>40709</v>
      </c>
      <c r="G28" s="2">
        <v>2370.57</v>
      </c>
      <c r="H28" s="2">
        <v>203.62</v>
      </c>
      <c r="I28" s="2">
        <v>0</v>
      </c>
      <c r="J28" s="2">
        <f t="shared" si="1"/>
        <v>2574.19</v>
      </c>
      <c r="K28" s="2">
        <v>0</v>
      </c>
      <c r="L28" s="2">
        <v>0</v>
      </c>
      <c r="M28" s="2">
        <v>1</v>
      </c>
      <c r="N28" s="2">
        <f t="shared" si="2"/>
        <v>2574.19</v>
      </c>
    </row>
    <row r="29" spans="1:14" ht="12.75" customHeight="1">
      <c r="A29" s="3" t="s">
        <v>867</v>
      </c>
      <c r="B29" s="2">
        <v>1</v>
      </c>
      <c r="C29" s="3" t="s">
        <v>1144</v>
      </c>
      <c r="D29" s="3" t="s">
        <v>1167</v>
      </c>
      <c r="E29" s="3" t="s">
        <v>1168</v>
      </c>
      <c r="F29" s="4">
        <v>40750</v>
      </c>
      <c r="G29" s="2">
        <v>2502.22</v>
      </c>
      <c r="H29" s="2">
        <v>1888.37</v>
      </c>
      <c r="I29" s="2">
        <v>0</v>
      </c>
      <c r="J29" s="2">
        <f t="shared" si="1"/>
        <v>4390.59</v>
      </c>
      <c r="K29" s="2">
        <v>0</v>
      </c>
      <c r="L29" s="2">
        <v>0</v>
      </c>
      <c r="M29" s="2">
        <v>1</v>
      </c>
      <c r="N29" s="2">
        <f t="shared" si="2"/>
        <v>4390.59</v>
      </c>
    </row>
    <row r="30" spans="1:14" ht="12.75" customHeight="1">
      <c r="A30" s="3" t="s">
        <v>867</v>
      </c>
      <c r="B30" s="2">
        <v>1</v>
      </c>
      <c r="C30" s="3" t="s">
        <v>1144</v>
      </c>
      <c r="D30" s="3" t="s">
        <v>1169</v>
      </c>
      <c r="E30" s="3" t="s">
        <v>89</v>
      </c>
      <c r="F30" s="4">
        <v>40688</v>
      </c>
      <c r="G30" s="2">
        <v>2284.83</v>
      </c>
      <c r="H30" s="2">
        <v>1655.18</v>
      </c>
      <c r="I30" s="2">
        <v>0</v>
      </c>
      <c r="J30" s="2">
        <f t="shared" si="1"/>
        <v>3940.01</v>
      </c>
      <c r="K30" s="2">
        <v>0</v>
      </c>
      <c r="L30" s="2">
        <v>0</v>
      </c>
      <c r="M30" s="2">
        <v>1</v>
      </c>
      <c r="N30" s="2">
        <f t="shared" si="2"/>
        <v>3940.01</v>
      </c>
    </row>
    <row r="31" spans="1:14" ht="12.75" customHeight="1">
      <c r="A31" s="3" t="s">
        <v>867</v>
      </c>
      <c r="B31" s="2">
        <v>1</v>
      </c>
      <c r="C31" s="3" t="s">
        <v>1148</v>
      </c>
      <c r="D31" s="3" t="s">
        <v>1170</v>
      </c>
      <c r="E31" s="3" t="s">
        <v>89</v>
      </c>
      <c r="F31" s="4">
        <v>40814</v>
      </c>
      <c r="G31" s="2">
        <v>4160.33</v>
      </c>
      <c r="H31" s="2">
        <v>2348.81</v>
      </c>
      <c r="I31" s="2">
        <v>0</v>
      </c>
      <c r="J31" s="2">
        <f t="shared" si="1"/>
        <v>6509.139999999999</v>
      </c>
      <c r="K31" s="2">
        <v>0</v>
      </c>
      <c r="L31" s="2">
        <v>0</v>
      </c>
      <c r="M31" s="2">
        <v>1</v>
      </c>
      <c r="N31" s="2">
        <f t="shared" si="2"/>
        <v>6509.139999999999</v>
      </c>
    </row>
    <row r="32" spans="1:14" ht="12.75" customHeight="1">
      <c r="A32" s="3" t="s">
        <v>867</v>
      </c>
      <c r="B32" s="2">
        <v>1</v>
      </c>
      <c r="C32" s="3" t="s">
        <v>1139</v>
      </c>
      <c r="D32" s="3" t="s">
        <v>1171</v>
      </c>
      <c r="E32" s="3" t="s">
        <v>383</v>
      </c>
      <c r="F32" s="4">
        <v>40596</v>
      </c>
      <c r="G32" s="2">
        <v>1879.01</v>
      </c>
      <c r="H32" s="2">
        <v>1361.2</v>
      </c>
      <c r="I32" s="2">
        <v>0</v>
      </c>
      <c r="J32" s="2">
        <f t="shared" si="1"/>
        <v>3240.21</v>
      </c>
      <c r="K32" s="2">
        <v>0</v>
      </c>
      <c r="L32" s="2">
        <v>0</v>
      </c>
      <c r="M32" s="2">
        <v>1</v>
      </c>
      <c r="N32" s="2">
        <f t="shared" si="2"/>
        <v>3240.21</v>
      </c>
    </row>
    <row r="33" spans="1:14" ht="12.75" customHeight="1">
      <c r="A33" s="3" t="s">
        <v>867</v>
      </c>
      <c r="B33" s="2">
        <v>1</v>
      </c>
      <c r="C33" s="3" t="s">
        <v>1141</v>
      </c>
      <c r="D33" s="3" t="s">
        <v>1172</v>
      </c>
      <c r="E33" s="3" t="s">
        <v>1173</v>
      </c>
      <c r="F33" s="4">
        <v>40767</v>
      </c>
      <c r="G33" s="2">
        <v>2481.83</v>
      </c>
      <c r="H33" s="2">
        <v>1458.18</v>
      </c>
      <c r="I33" s="2">
        <v>0</v>
      </c>
      <c r="J33" s="2">
        <f t="shared" si="1"/>
        <v>3940.01</v>
      </c>
      <c r="K33" s="2">
        <v>0</v>
      </c>
      <c r="L33" s="2">
        <v>0</v>
      </c>
      <c r="M33" s="2">
        <v>1</v>
      </c>
      <c r="N33" s="2">
        <f t="shared" si="2"/>
        <v>3940.01</v>
      </c>
    </row>
    <row r="34" spans="1:14" ht="12.75" customHeight="1">
      <c r="A34" s="3" t="s">
        <v>1150</v>
      </c>
      <c r="B34" s="2">
        <v>0</v>
      </c>
      <c r="C34" s="3" t="s">
        <v>1151</v>
      </c>
      <c r="D34" s="3" t="s">
        <v>1174</v>
      </c>
      <c r="E34" s="3" t="s">
        <v>152</v>
      </c>
      <c r="F34" s="4">
        <v>40816</v>
      </c>
      <c r="G34" s="2">
        <v>0.71</v>
      </c>
      <c r="H34" s="2">
        <v>0</v>
      </c>
      <c r="I34" s="2">
        <v>0</v>
      </c>
      <c r="J34" s="2">
        <f t="shared" si="1"/>
        <v>0.71</v>
      </c>
      <c r="K34" s="2">
        <v>0</v>
      </c>
      <c r="L34" s="2">
        <v>0</v>
      </c>
      <c r="M34" s="2">
        <v>1</v>
      </c>
      <c r="N34" s="2">
        <f t="shared" si="2"/>
        <v>0.71</v>
      </c>
    </row>
    <row r="35" spans="1:14" ht="12.75" customHeight="1">
      <c r="A35" s="3" t="s">
        <v>892</v>
      </c>
      <c r="B35" s="2">
        <v>1</v>
      </c>
      <c r="C35" s="3" t="s">
        <v>1175</v>
      </c>
      <c r="D35" s="3" t="s">
        <v>1176</v>
      </c>
      <c r="E35" s="3" t="s">
        <v>383</v>
      </c>
      <c r="F35" s="4">
        <v>40680</v>
      </c>
      <c r="G35" s="2">
        <v>5450.73</v>
      </c>
      <c r="H35" s="2">
        <v>1427.86</v>
      </c>
      <c r="I35" s="2">
        <v>0</v>
      </c>
      <c r="J35" s="2">
        <f t="shared" si="1"/>
        <v>6878.589999999999</v>
      </c>
      <c r="K35" s="2">
        <v>0</v>
      </c>
      <c r="L35" s="2">
        <v>0</v>
      </c>
      <c r="M35" s="2">
        <v>1</v>
      </c>
      <c r="N35" s="2">
        <f t="shared" si="2"/>
        <v>6878.589999999999</v>
      </c>
    </row>
    <row r="36" spans="1:14" ht="12.75" customHeight="1">
      <c r="A36" s="3" t="s">
        <v>1150</v>
      </c>
      <c r="B36" s="2">
        <v>0</v>
      </c>
      <c r="C36" s="3" t="s">
        <v>1151</v>
      </c>
      <c r="D36" s="3" t="s">
        <v>1177</v>
      </c>
      <c r="E36" s="3" t="s">
        <v>301</v>
      </c>
      <c r="F36" s="4">
        <v>40891</v>
      </c>
      <c r="G36" s="2">
        <v>178.98</v>
      </c>
      <c r="H36" s="2">
        <v>295</v>
      </c>
      <c r="I36" s="2">
        <v>0</v>
      </c>
      <c r="J36" s="2">
        <f t="shared" si="1"/>
        <v>473.98</v>
      </c>
      <c r="K36" s="2">
        <v>0</v>
      </c>
      <c r="L36" s="2">
        <v>0</v>
      </c>
      <c r="M36" s="2">
        <v>1</v>
      </c>
      <c r="N36" s="2">
        <f t="shared" si="2"/>
        <v>473.98</v>
      </c>
    </row>
    <row r="37" spans="1:14" ht="12.75" customHeight="1">
      <c r="A37" s="3" t="s">
        <v>867</v>
      </c>
      <c r="B37" s="2">
        <v>1</v>
      </c>
      <c r="C37" s="3" t="s">
        <v>1139</v>
      </c>
      <c r="D37" s="3" t="s">
        <v>1178</v>
      </c>
      <c r="E37" s="3" t="s">
        <v>152</v>
      </c>
      <c r="F37" s="4">
        <v>40788</v>
      </c>
      <c r="G37" s="2">
        <v>2409.06</v>
      </c>
      <c r="H37" s="2">
        <v>225.7</v>
      </c>
      <c r="I37" s="2">
        <v>0</v>
      </c>
      <c r="J37" s="2">
        <f t="shared" si="1"/>
        <v>2634.7599999999998</v>
      </c>
      <c r="K37" s="2">
        <v>0</v>
      </c>
      <c r="L37" s="2">
        <v>0</v>
      </c>
      <c r="M37" s="2">
        <v>1</v>
      </c>
      <c r="N37" s="2">
        <f t="shared" si="2"/>
        <v>2634.7599999999998</v>
      </c>
    </row>
    <row r="38" spans="1:14" ht="12.75" customHeight="1">
      <c r="A38" s="3" t="s">
        <v>867</v>
      </c>
      <c r="B38" s="2">
        <v>1</v>
      </c>
      <c r="C38" s="3" t="s">
        <v>1144</v>
      </c>
      <c r="D38" s="3" t="s">
        <v>1179</v>
      </c>
      <c r="E38" s="3" t="s">
        <v>524</v>
      </c>
      <c r="F38" s="4">
        <v>40628</v>
      </c>
      <c r="G38" s="2">
        <v>2850.65</v>
      </c>
      <c r="H38" s="2">
        <v>1605.76</v>
      </c>
      <c r="I38" s="2">
        <v>0</v>
      </c>
      <c r="J38" s="2">
        <f t="shared" si="1"/>
        <v>4456.41</v>
      </c>
      <c r="K38" s="2">
        <v>0</v>
      </c>
      <c r="L38" s="2">
        <v>0</v>
      </c>
      <c r="M38" s="2">
        <v>1</v>
      </c>
      <c r="N38" s="2">
        <f t="shared" si="2"/>
        <v>4456.41</v>
      </c>
    </row>
    <row r="39" spans="1:14" ht="12.75" customHeight="1">
      <c r="A39" s="3" t="s">
        <v>867</v>
      </c>
      <c r="B39" s="2">
        <v>1</v>
      </c>
      <c r="C39" s="3" t="s">
        <v>1148</v>
      </c>
      <c r="D39" s="3" t="s">
        <v>1179</v>
      </c>
      <c r="E39" s="3" t="s">
        <v>524</v>
      </c>
      <c r="F39" s="4">
        <v>40628</v>
      </c>
      <c r="G39" s="2">
        <v>3584.92</v>
      </c>
      <c r="H39" s="2">
        <v>2591.97</v>
      </c>
      <c r="I39" s="2">
        <v>0</v>
      </c>
      <c r="J39" s="2">
        <f t="shared" si="1"/>
        <v>6176.889999999999</v>
      </c>
      <c r="K39" s="2">
        <v>0</v>
      </c>
      <c r="L39" s="2">
        <v>0</v>
      </c>
      <c r="M39" s="2">
        <v>1</v>
      </c>
      <c r="N39" s="2">
        <f t="shared" si="2"/>
        <v>6176.889999999999</v>
      </c>
    </row>
    <row r="40" spans="1:14" ht="12.75" customHeight="1">
      <c r="A40" s="3" t="s">
        <v>867</v>
      </c>
      <c r="B40" s="2">
        <v>1</v>
      </c>
      <c r="C40" s="3" t="s">
        <v>1144</v>
      </c>
      <c r="D40" s="3" t="s">
        <v>1180</v>
      </c>
      <c r="E40" s="3" t="s">
        <v>700</v>
      </c>
      <c r="F40" s="4">
        <v>40737</v>
      </c>
      <c r="G40" s="2">
        <v>2677.84</v>
      </c>
      <c r="H40" s="2">
        <v>1712.75</v>
      </c>
      <c r="I40" s="2">
        <v>0</v>
      </c>
      <c r="J40" s="2">
        <f t="shared" si="1"/>
        <v>4390.59</v>
      </c>
      <c r="K40" s="2">
        <v>0</v>
      </c>
      <c r="L40" s="2">
        <v>0</v>
      </c>
      <c r="M40" s="2">
        <v>1</v>
      </c>
      <c r="N40" s="2">
        <f t="shared" si="2"/>
        <v>4390.59</v>
      </c>
    </row>
    <row r="41" spans="1:14" ht="12.75" customHeight="1">
      <c r="A41" s="3" t="s">
        <v>867</v>
      </c>
      <c r="B41" s="2">
        <v>1</v>
      </c>
      <c r="C41" s="3" t="s">
        <v>1144</v>
      </c>
      <c r="D41" s="3" t="s">
        <v>1181</v>
      </c>
      <c r="E41" s="3" t="s">
        <v>89</v>
      </c>
      <c r="F41" s="4">
        <v>40889</v>
      </c>
      <c r="G41" s="2">
        <v>2763.32</v>
      </c>
      <c r="H41" s="2">
        <v>2050.42</v>
      </c>
      <c r="I41" s="2">
        <v>0</v>
      </c>
      <c r="J41" s="2">
        <f t="shared" si="1"/>
        <v>4813.74</v>
      </c>
      <c r="K41" s="2">
        <v>0</v>
      </c>
      <c r="L41" s="2">
        <v>0</v>
      </c>
      <c r="M41" s="2">
        <v>1</v>
      </c>
      <c r="N41" s="2">
        <f t="shared" si="2"/>
        <v>4813.74</v>
      </c>
    </row>
    <row r="42" spans="1:14" ht="12.75" customHeight="1">
      <c r="A42" s="3" t="s">
        <v>1150</v>
      </c>
      <c r="B42" s="2">
        <v>0</v>
      </c>
      <c r="C42" s="3" t="s">
        <v>1151</v>
      </c>
      <c r="D42" s="3" t="s">
        <v>661</v>
      </c>
      <c r="E42" s="3" t="s">
        <v>152</v>
      </c>
      <c r="F42" s="4">
        <v>40827</v>
      </c>
      <c r="G42" s="2">
        <v>6.25</v>
      </c>
      <c r="H42" s="2">
        <v>137.8</v>
      </c>
      <c r="I42" s="2">
        <v>0</v>
      </c>
      <c r="J42" s="2">
        <f t="shared" si="1"/>
        <v>144.05</v>
      </c>
      <c r="K42" s="2">
        <v>0</v>
      </c>
      <c r="L42" s="2">
        <v>0</v>
      </c>
      <c r="M42" s="2">
        <v>1</v>
      </c>
      <c r="N42" s="2">
        <f t="shared" si="2"/>
        <v>144.05</v>
      </c>
    </row>
    <row r="43" spans="1:14" ht="12.75" customHeight="1">
      <c r="A43" s="3" t="s">
        <v>867</v>
      </c>
      <c r="B43" s="2">
        <v>1</v>
      </c>
      <c r="C43" s="3" t="s">
        <v>1144</v>
      </c>
      <c r="D43" s="3" t="s">
        <v>1182</v>
      </c>
      <c r="E43" s="3" t="s">
        <v>1183</v>
      </c>
      <c r="F43" s="4">
        <v>40752</v>
      </c>
      <c r="G43" s="2">
        <v>2757.66</v>
      </c>
      <c r="H43" s="2">
        <v>1757.79</v>
      </c>
      <c r="I43" s="2">
        <v>0</v>
      </c>
      <c r="J43" s="2">
        <f t="shared" si="1"/>
        <v>4515.45</v>
      </c>
      <c r="K43" s="2">
        <v>0</v>
      </c>
      <c r="L43" s="2">
        <v>0</v>
      </c>
      <c r="M43" s="2">
        <v>1</v>
      </c>
      <c r="N43" s="2">
        <f t="shared" si="2"/>
        <v>4515.45</v>
      </c>
    </row>
    <row r="44" spans="1:14" ht="12.75" customHeight="1">
      <c r="A44" s="3" t="s">
        <v>892</v>
      </c>
      <c r="B44" s="2">
        <v>1</v>
      </c>
      <c r="C44" s="3" t="s">
        <v>1184</v>
      </c>
      <c r="D44" s="3" t="s">
        <v>663</v>
      </c>
      <c r="E44" s="3" t="s">
        <v>152</v>
      </c>
      <c r="F44" s="4">
        <v>40638</v>
      </c>
      <c r="G44" s="2">
        <v>9214.71</v>
      </c>
      <c r="H44" s="2">
        <v>390.86</v>
      </c>
      <c r="I44" s="2">
        <v>0</v>
      </c>
      <c r="J44" s="2">
        <f t="shared" si="1"/>
        <v>9605.57</v>
      </c>
      <c r="K44" s="2">
        <v>0</v>
      </c>
      <c r="L44" s="2">
        <v>0</v>
      </c>
      <c r="M44" s="2">
        <v>1</v>
      </c>
      <c r="N44" s="2">
        <f t="shared" si="2"/>
        <v>9605.57</v>
      </c>
    </row>
    <row r="45" spans="1:14" ht="12.75" customHeight="1">
      <c r="A45" s="3" t="s">
        <v>976</v>
      </c>
      <c r="B45" s="2">
        <v>1</v>
      </c>
      <c r="C45" s="3" t="s">
        <v>1185</v>
      </c>
      <c r="D45" s="3" t="s">
        <v>840</v>
      </c>
      <c r="E45" s="3" t="s">
        <v>647</v>
      </c>
      <c r="F45" s="4">
        <v>40582</v>
      </c>
      <c r="G45" s="2">
        <v>4017.01</v>
      </c>
      <c r="H45" s="2">
        <v>117.46</v>
      </c>
      <c r="I45" s="2">
        <v>0</v>
      </c>
      <c r="J45" s="2">
        <f t="shared" si="1"/>
        <v>4134.47</v>
      </c>
      <c r="K45" s="2">
        <v>0</v>
      </c>
      <c r="L45" s="2">
        <v>0</v>
      </c>
      <c r="M45" s="2">
        <v>1</v>
      </c>
      <c r="N45" s="2">
        <f t="shared" si="2"/>
        <v>4134.47</v>
      </c>
    </row>
    <row r="46" spans="1:14" ht="12.75" customHeight="1">
      <c r="A46" s="3" t="s">
        <v>867</v>
      </c>
      <c r="B46" s="2">
        <v>2</v>
      </c>
      <c r="C46" s="3" t="s">
        <v>1159</v>
      </c>
      <c r="D46" s="3" t="s">
        <v>1186</v>
      </c>
      <c r="E46" s="3" t="s">
        <v>89</v>
      </c>
      <c r="F46" s="4">
        <v>40688</v>
      </c>
      <c r="G46" s="2">
        <v>4884.85</v>
      </c>
      <c r="H46" s="2">
        <v>2995.16</v>
      </c>
      <c r="I46" s="2">
        <v>0</v>
      </c>
      <c r="J46" s="2">
        <f t="shared" si="1"/>
        <v>7880.01</v>
      </c>
      <c r="K46" s="2">
        <v>0</v>
      </c>
      <c r="L46" s="2">
        <v>0</v>
      </c>
      <c r="M46" s="2">
        <v>1</v>
      </c>
      <c r="N46" s="2">
        <f t="shared" si="2"/>
        <v>7880.01</v>
      </c>
    </row>
    <row r="47" spans="1:14" ht="12.75" customHeight="1">
      <c r="A47" s="3" t="s">
        <v>867</v>
      </c>
      <c r="B47" s="2">
        <v>1</v>
      </c>
      <c r="C47" s="3" t="s">
        <v>1139</v>
      </c>
      <c r="D47" s="3" t="s">
        <v>1187</v>
      </c>
      <c r="E47" s="3" t="s">
        <v>650</v>
      </c>
      <c r="F47" s="4">
        <v>40738</v>
      </c>
      <c r="G47" s="2">
        <v>2016.13</v>
      </c>
      <c r="H47" s="2">
        <v>1286.86</v>
      </c>
      <c r="I47" s="2">
        <v>0</v>
      </c>
      <c r="J47" s="2">
        <f t="shared" si="1"/>
        <v>3302.99</v>
      </c>
      <c r="K47" s="2">
        <v>0</v>
      </c>
      <c r="L47" s="2">
        <v>0</v>
      </c>
      <c r="M47" s="2">
        <v>1</v>
      </c>
      <c r="N47" s="2">
        <f t="shared" si="2"/>
        <v>3302.99</v>
      </c>
    </row>
    <row r="48" spans="1:14" ht="12.75" customHeight="1">
      <c r="A48" s="3" t="s">
        <v>1150</v>
      </c>
      <c r="B48" s="2">
        <v>0</v>
      </c>
      <c r="C48" s="3" t="s">
        <v>1151</v>
      </c>
      <c r="D48" s="3" t="s">
        <v>668</v>
      </c>
      <c r="E48" s="3" t="s">
        <v>669</v>
      </c>
      <c r="F48" s="4">
        <v>40899</v>
      </c>
      <c r="G48" s="2">
        <v>180.6</v>
      </c>
      <c r="H48" s="2">
        <v>124.4</v>
      </c>
      <c r="I48" s="2">
        <v>0</v>
      </c>
      <c r="J48" s="2">
        <f t="shared" si="1"/>
        <v>305</v>
      </c>
      <c r="K48" s="2">
        <v>0</v>
      </c>
      <c r="L48" s="2">
        <v>0</v>
      </c>
      <c r="M48" s="2">
        <v>1</v>
      </c>
      <c r="N48" s="2">
        <f t="shared" si="2"/>
        <v>305</v>
      </c>
    </row>
    <row r="49" spans="1:14" ht="12.75" customHeight="1">
      <c r="A49" s="3" t="s">
        <v>867</v>
      </c>
      <c r="B49" s="2">
        <v>1</v>
      </c>
      <c r="C49" s="3" t="s">
        <v>1139</v>
      </c>
      <c r="D49" s="3" t="s">
        <v>668</v>
      </c>
      <c r="E49" s="3" t="s">
        <v>669</v>
      </c>
      <c r="F49" s="4">
        <v>40899</v>
      </c>
      <c r="G49" s="2">
        <v>2328.59</v>
      </c>
      <c r="H49" s="2">
        <v>185.9</v>
      </c>
      <c r="I49" s="2">
        <v>0</v>
      </c>
      <c r="J49" s="2">
        <f t="shared" si="1"/>
        <v>2514.4900000000002</v>
      </c>
      <c r="K49" s="2">
        <v>0</v>
      </c>
      <c r="L49" s="2">
        <v>0</v>
      </c>
      <c r="M49" s="2">
        <v>1</v>
      </c>
      <c r="N49" s="2">
        <f t="shared" si="2"/>
        <v>2514.4900000000002</v>
      </c>
    </row>
    <row r="50" spans="1:14" ht="12.75" customHeight="1">
      <c r="A50" s="3" t="s">
        <v>867</v>
      </c>
      <c r="B50" s="2">
        <v>1</v>
      </c>
      <c r="C50" s="3" t="s">
        <v>1139</v>
      </c>
      <c r="D50" s="3" t="s">
        <v>1188</v>
      </c>
      <c r="E50" s="3" t="s">
        <v>1189</v>
      </c>
      <c r="F50" s="4">
        <v>40701</v>
      </c>
      <c r="G50" s="2">
        <v>1435.64</v>
      </c>
      <c r="H50" s="2">
        <v>992.9</v>
      </c>
      <c r="I50" s="2">
        <v>0</v>
      </c>
      <c r="J50" s="2">
        <f t="shared" si="1"/>
        <v>2428.54</v>
      </c>
      <c r="K50" s="2">
        <v>0</v>
      </c>
      <c r="L50" s="2">
        <v>0</v>
      </c>
      <c r="M50" s="2">
        <v>1</v>
      </c>
      <c r="N50" s="2">
        <f t="shared" si="2"/>
        <v>2428.54</v>
      </c>
    </row>
    <row r="51" spans="1:14" ht="12.75" customHeight="1">
      <c r="A51" s="3" t="s">
        <v>867</v>
      </c>
      <c r="B51" s="2">
        <v>1</v>
      </c>
      <c r="C51" s="3" t="s">
        <v>1139</v>
      </c>
      <c r="D51" s="3" t="s">
        <v>671</v>
      </c>
      <c r="E51" s="3" t="s">
        <v>672</v>
      </c>
      <c r="F51" s="4">
        <v>40868</v>
      </c>
      <c r="G51" s="2">
        <v>2328.59</v>
      </c>
      <c r="H51" s="2">
        <v>185.49</v>
      </c>
      <c r="I51" s="2">
        <v>0</v>
      </c>
      <c r="J51" s="2">
        <f t="shared" si="1"/>
        <v>2514.08</v>
      </c>
      <c r="K51" s="2">
        <v>0</v>
      </c>
      <c r="L51" s="2">
        <v>0</v>
      </c>
      <c r="M51" s="2">
        <v>1</v>
      </c>
      <c r="N51" s="2">
        <f t="shared" si="2"/>
        <v>2514.08</v>
      </c>
    </row>
    <row r="52" spans="1:14" ht="12.75" customHeight="1">
      <c r="A52" s="3" t="s">
        <v>867</v>
      </c>
      <c r="B52" s="2">
        <v>1</v>
      </c>
      <c r="C52" s="3" t="s">
        <v>1144</v>
      </c>
      <c r="D52" s="3" t="s">
        <v>1190</v>
      </c>
      <c r="E52" s="3" t="s">
        <v>180</v>
      </c>
      <c r="F52" s="4">
        <v>40632</v>
      </c>
      <c r="G52" s="2">
        <v>2620.19</v>
      </c>
      <c r="H52" s="2">
        <v>1821.08</v>
      </c>
      <c r="I52" s="2">
        <v>0</v>
      </c>
      <c r="J52" s="2">
        <f t="shared" si="1"/>
        <v>4441.27</v>
      </c>
      <c r="K52" s="2">
        <v>0</v>
      </c>
      <c r="L52" s="2">
        <v>0</v>
      </c>
      <c r="M52" s="2">
        <v>1</v>
      </c>
      <c r="N52" s="2">
        <f t="shared" si="2"/>
        <v>4441.27</v>
      </c>
    </row>
    <row r="53" spans="1:14" ht="12.75" customHeight="1">
      <c r="A53" s="3" t="s">
        <v>867</v>
      </c>
      <c r="B53" s="2">
        <v>1</v>
      </c>
      <c r="C53" s="3" t="s">
        <v>1144</v>
      </c>
      <c r="D53" s="3" t="s">
        <v>1191</v>
      </c>
      <c r="E53" s="3" t="s">
        <v>1192</v>
      </c>
      <c r="F53" s="4">
        <v>40751</v>
      </c>
      <c r="G53" s="2">
        <v>2590.03</v>
      </c>
      <c r="H53" s="2">
        <v>1800.56</v>
      </c>
      <c r="I53" s="2">
        <v>0</v>
      </c>
      <c r="J53" s="2">
        <f t="shared" si="1"/>
        <v>4390.59</v>
      </c>
      <c r="K53" s="2">
        <v>0</v>
      </c>
      <c r="L53" s="2">
        <v>0</v>
      </c>
      <c r="M53" s="2">
        <v>1</v>
      </c>
      <c r="N53" s="2">
        <f t="shared" si="2"/>
        <v>4390.59</v>
      </c>
    </row>
    <row r="54" spans="1:14" ht="12.75" customHeight="1">
      <c r="A54" s="3" t="s">
        <v>867</v>
      </c>
      <c r="B54" s="2">
        <v>1</v>
      </c>
      <c r="C54" s="3" t="s">
        <v>1139</v>
      </c>
      <c r="D54" s="3" t="s">
        <v>1193</v>
      </c>
      <c r="E54" s="3" t="s">
        <v>700</v>
      </c>
      <c r="F54" s="4">
        <v>40680</v>
      </c>
      <c r="G54" s="2">
        <v>1998.94</v>
      </c>
      <c r="H54" s="2">
        <v>1279.81</v>
      </c>
      <c r="I54" s="2">
        <v>0</v>
      </c>
      <c r="J54" s="2">
        <f t="shared" si="1"/>
        <v>3278.75</v>
      </c>
      <c r="K54" s="2">
        <v>0</v>
      </c>
      <c r="L54" s="2">
        <v>0</v>
      </c>
      <c r="M54" s="2">
        <v>1</v>
      </c>
      <c r="N54" s="2">
        <f t="shared" si="2"/>
        <v>3278.75</v>
      </c>
    </row>
    <row r="55" spans="1:14" ht="12.75" customHeight="1">
      <c r="A55" s="3" t="s">
        <v>1194</v>
      </c>
      <c r="B55" s="2">
        <v>1</v>
      </c>
      <c r="C55" s="3" t="s">
        <v>1195</v>
      </c>
      <c r="D55" s="3" t="s">
        <v>676</v>
      </c>
      <c r="E55" s="3" t="s">
        <v>582</v>
      </c>
      <c r="F55" s="4">
        <v>40715</v>
      </c>
      <c r="G55" s="2">
        <v>4899.7</v>
      </c>
      <c r="H55" s="2">
        <v>1972.1</v>
      </c>
      <c r="I55" s="2">
        <v>0</v>
      </c>
      <c r="J55" s="2">
        <f t="shared" si="1"/>
        <v>6871.799999999999</v>
      </c>
      <c r="K55" s="2">
        <v>0</v>
      </c>
      <c r="L55" s="2">
        <v>0</v>
      </c>
      <c r="M55" s="2">
        <v>1</v>
      </c>
      <c r="N55" s="2">
        <f t="shared" si="2"/>
        <v>6871.799999999999</v>
      </c>
    </row>
    <row r="56" spans="1:14" ht="12.75" customHeight="1">
      <c r="A56" s="3" t="s">
        <v>867</v>
      </c>
      <c r="B56" s="2">
        <v>1</v>
      </c>
      <c r="C56" s="3" t="s">
        <v>1144</v>
      </c>
      <c r="D56" s="3" t="s">
        <v>1196</v>
      </c>
      <c r="E56" s="3" t="s">
        <v>1197</v>
      </c>
      <c r="F56" s="4">
        <v>40557</v>
      </c>
      <c r="G56" s="2">
        <v>2677.84</v>
      </c>
      <c r="H56" s="2">
        <v>1712.75</v>
      </c>
      <c r="I56" s="2">
        <v>0</v>
      </c>
      <c r="J56" s="2">
        <f t="shared" si="1"/>
        <v>4390.59</v>
      </c>
      <c r="K56" s="2">
        <v>0</v>
      </c>
      <c r="L56" s="2">
        <v>0</v>
      </c>
      <c r="M56" s="2">
        <v>1</v>
      </c>
      <c r="N56" s="2">
        <f t="shared" si="2"/>
        <v>4390.59</v>
      </c>
    </row>
    <row r="57" spans="1:14" ht="12.75" customHeight="1">
      <c r="A57" s="3" t="s">
        <v>867</v>
      </c>
      <c r="B57" s="2">
        <v>1</v>
      </c>
      <c r="C57" s="3" t="s">
        <v>1139</v>
      </c>
      <c r="D57" s="3" t="s">
        <v>1198</v>
      </c>
      <c r="E57" s="3" t="s">
        <v>313</v>
      </c>
      <c r="F57" s="4">
        <v>40889</v>
      </c>
      <c r="G57" s="2">
        <v>2062.8</v>
      </c>
      <c r="H57" s="2">
        <v>1265.88</v>
      </c>
      <c r="I57" s="2">
        <v>0</v>
      </c>
      <c r="J57" s="2">
        <f t="shared" si="1"/>
        <v>3328.6800000000003</v>
      </c>
      <c r="K57" s="2">
        <v>0</v>
      </c>
      <c r="L57" s="2">
        <v>0</v>
      </c>
      <c r="M57" s="2">
        <v>1</v>
      </c>
      <c r="N57" s="2">
        <f t="shared" si="2"/>
        <v>3328.6800000000003</v>
      </c>
    </row>
    <row r="58" spans="1:14" ht="12.75" customHeight="1">
      <c r="A58" s="3" t="s">
        <v>867</v>
      </c>
      <c r="B58" s="2">
        <v>1</v>
      </c>
      <c r="C58" s="3" t="s">
        <v>1144</v>
      </c>
      <c r="D58" s="3" t="s">
        <v>1199</v>
      </c>
      <c r="E58" s="3" t="s">
        <v>89</v>
      </c>
      <c r="F58" s="4">
        <v>40842</v>
      </c>
      <c r="G58" s="2">
        <v>2502.22</v>
      </c>
      <c r="H58" s="2">
        <v>1888.37</v>
      </c>
      <c r="I58" s="2">
        <v>0</v>
      </c>
      <c r="J58" s="2">
        <f t="shared" si="1"/>
        <v>4390.59</v>
      </c>
      <c r="K58" s="2">
        <v>0</v>
      </c>
      <c r="L58" s="2">
        <v>0</v>
      </c>
      <c r="M58" s="2">
        <v>1</v>
      </c>
      <c r="N58" s="2">
        <f t="shared" si="2"/>
        <v>4390.59</v>
      </c>
    </row>
    <row r="59" spans="1:14" ht="12.75" customHeight="1">
      <c r="A59" s="3" t="s">
        <v>867</v>
      </c>
      <c r="B59" s="2">
        <v>1</v>
      </c>
      <c r="C59" s="3" t="s">
        <v>1139</v>
      </c>
      <c r="D59" s="3" t="s">
        <v>1200</v>
      </c>
      <c r="E59" s="3" t="s">
        <v>1201</v>
      </c>
      <c r="F59" s="4">
        <v>40747</v>
      </c>
      <c r="G59" s="2">
        <v>1911.41</v>
      </c>
      <c r="H59" s="2">
        <v>1328.8</v>
      </c>
      <c r="I59" s="2">
        <v>0</v>
      </c>
      <c r="J59" s="2">
        <f t="shared" si="1"/>
        <v>3240.21</v>
      </c>
      <c r="K59" s="2">
        <v>0</v>
      </c>
      <c r="L59" s="2">
        <v>0</v>
      </c>
      <c r="M59" s="2">
        <v>1</v>
      </c>
      <c r="N59" s="2">
        <f t="shared" si="2"/>
        <v>3240.21</v>
      </c>
    </row>
    <row r="60" spans="1:14" ht="12.75" customHeight="1">
      <c r="A60" s="3" t="s">
        <v>867</v>
      </c>
      <c r="B60" s="2">
        <v>2</v>
      </c>
      <c r="C60" s="3" t="s">
        <v>1202</v>
      </c>
      <c r="D60" s="3" t="s">
        <v>684</v>
      </c>
      <c r="E60" s="3" t="s">
        <v>242</v>
      </c>
      <c r="F60" s="4">
        <v>40837</v>
      </c>
      <c r="G60" s="2">
        <v>2412.29</v>
      </c>
      <c r="H60" s="2">
        <v>218.32</v>
      </c>
      <c r="I60" s="2">
        <v>0</v>
      </c>
      <c r="J60" s="2">
        <f t="shared" si="1"/>
        <v>2630.61</v>
      </c>
      <c r="K60" s="2">
        <v>0</v>
      </c>
      <c r="L60" s="2">
        <v>0</v>
      </c>
      <c r="M60" s="2">
        <v>1</v>
      </c>
      <c r="N60" s="2">
        <f t="shared" si="2"/>
        <v>2630.61</v>
      </c>
    </row>
    <row r="61" spans="1:14" ht="12.75" customHeight="1">
      <c r="A61" s="3" t="s">
        <v>867</v>
      </c>
      <c r="B61" s="2">
        <v>1</v>
      </c>
      <c r="C61" s="3" t="s">
        <v>1144</v>
      </c>
      <c r="D61" s="3" t="s">
        <v>1203</v>
      </c>
      <c r="E61" s="3" t="s">
        <v>1204</v>
      </c>
      <c r="F61" s="4">
        <v>40799</v>
      </c>
      <c r="G61" s="2">
        <v>2785.39</v>
      </c>
      <c r="H61" s="2">
        <v>1924.82</v>
      </c>
      <c r="I61" s="2">
        <v>0</v>
      </c>
      <c r="J61" s="2">
        <f t="shared" si="1"/>
        <v>4710.21</v>
      </c>
      <c r="K61" s="2">
        <v>0</v>
      </c>
      <c r="L61" s="2">
        <v>0</v>
      </c>
      <c r="M61" s="2">
        <v>1</v>
      </c>
      <c r="N61" s="2">
        <f t="shared" si="2"/>
        <v>4710.21</v>
      </c>
    </row>
    <row r="62" spans="1:14" ht="12.75" customHeight="1">
      <c r="A62" s="3" t="s">
        <v>867</v>
      </c>
      <c r="B62" s="2">
        <v>1</v>
      </c>
      <c r="C62" s="3" t="s">
        <v>1141</v>
      </c>
      <c r="D62" s="3" t="s">
        <v>1205</v>
      </c>
      <c r="E62" s="3" t="s">
        <v>1085</v>
      </c>
      <c r="F62" s="4">
        <v>40709</v>
      </c>
      <c r="G62" s="2">
        <v>288.2</v>
      </c>
      <c r="H62" s="2">
        <v>321.39</v>
      </c>
      <c r="I62" s="2">
        <v>0</v>
      </c>
      <c r="J62" s="2">
        <f t="shared" si="1"/>
        <v>609.5899999999999</v>
      </c>
      <c r="K62" s="2">
        <v>0</v>
      </c>
      <c r="L62" s="2">
        <v>0</v>
      </c>
      <c r="M62" s="2">
        <v>1</v>
      </c>
      <c r="N62" s="2">
        <f t="shared" si="2"/>
        <v>609.5899999999999</v>
      </c>
    </row>
    <row r="63" spans="1:14" ht="12.75" customHeight="1">
      <c r="A63" s="3" t="s">
        <v>867</v>
      </c>
      <c r="B63" s="2">
        <v>1</v>
      </c>
      <c r="C63" s="3" t="s">
        <v>1139</v>
      </c>
      <c r="D63" s="3" t="s">
        <v>1206</v>
      </c>
      <c r="E63" s="3" t="s">
        <v>1207</v>
      </c>
      <c r="F63" s="4">
        <v>40767</v>
      </c>
      <c r="G63" s="2">
        <v>1483.93</v>
      </c>
      <c r="H63" s="2">
        <v>871.88</v>
      </c>
      <c r="I63" s="2">
        <v>0</v>
      </c>
      <c r="J63" s="2">
        <f t="shared" si="1"/>
        <v>2355.81</v>
      </c>
      <c r="K63" s="2">
        <v>0</v>
      </c>
      <c r="L63" s="2">
        <v>0</v>
      </c>
      <c r="M63" s="2">
        <v>1</v>
      </c>
      <c r="N63" s="2">
        <f t="shared" si="2"/>
        <v>2355.81</v>
      </c>
    </row>
    <row r="64" spans="1:14" ht="12.75" customHeight="1">
      <c r="A64" s="3" t="s">
        <v>867</v>
      </c>
      <c r="B64" s="2">
        <v>1</v>
      </c>
      <c r="C64" s="3" t="s">
        <v>1139</v>
      </c>
      <c r="D64" s="3" t="s">
        <v>1208</v>
      </c>
      <c r="E64" s="3" t="s">
        <v>1209</v>
      </c>
      <c r="F64" s="4">
        <v>40753</v>
      </c>
      <c r="G64" s="2">
        <v>2073.42</v>
      </c>
      <c r="H64" s="2">
        <v>1166.79</v>
      </c>
      <c r="I64" s="2">
        <v>0</v>
      </c>
      <c r="J64" s="2">
        <f t="shared" si="1"/>
        <v>3240.21</v>
      </c>
      <c r="K64" s="2">
        <v>0</v>
      </c>
      <c r="L64" s="2">
        <v>0</v>
      </c>
      <c r="M64" s="2">
        <v>1</v>
      </c>
      <c r="N64" s="2">
        <f t="shared" si="2"/>
        <v>3240.21</v>
      </c>
    </row>
    <row r="65" spans="1:14" ht="12.75" customHeight="1">
      <c r="A65" s="3" t="s">
        <v>867</v>
      </c>
      <c r="B65" s="2">
        <v>1</v>
      </c>
      <c r="C65" s="3" t="s">
        <v>1139</v>
      </c>
      <c r="D65" s="3" t="s">
        <v>1210</v>
      </c>
      <c r="E65" s="3" t="s">
        <v>89</v>
      </c>
      <c r="F65" s="4">
        <v>40803</v>
      </c>
      <c r="G65" s="2">
        <v>2157.89</v>
      </c>
      <c r="H65" s="2">
        <v>1525.78</v>
      </c>
      <c r="I65" s="2">
        <v>0</v>
      </c>
      <c r="J65" s="2">
        <f t="shared" si="1"/>
        <v>3683.67</v>
      </c>
      <c r="K65" s="2">
        <v>0</v>
      </c>
      <c r="L65" s="2">
        <v>0</v>
      </c>
      <c r="M65" s="2">
        <v>1</v>
      </c>
      <c r="N65" s="2">
        <f t="shared" si="2"/>
        <v>3683.67</v>
      </c>
    </row>
    <row r="66" spans="1:14" ht="12.75" customHeight="1">
      <c r="A66" s="3" t="s">
        <v>867</v>
      </c>
      <c r="B66" s="2">
        <v>1</v>
      </c>
      <c r="C66" s="3" t="s">
        <v>1144</v>
      </c>
      <c r="D66" s="3" t="s">
        <v>1211</v>
      </c>
      <c r="E66" s="3" t="s">
        <v>149</v>
      </c>
      <c r="F66" s="4">
        <v>40884</v>
      </c>
      <c r="G66" s="2">
        <v>2852.51</v>
      </c>
      <c r="H66" s="2">
        <v>1686.42</v>
      </c>
      <c r="I66" s="2">
        <v>0</v>
      </c>
      <c r="J66" s="2">
        <f t="shared" si="1"/>
        <v>4538.93</v>
      </c>
      <c r="K66" s="2">
        <v>0</v>
      </c>
      <c r="L66" s="2">
        <v>0</v>
      </c>
      <c r="M66" s="2">
        <v>1</v>
      </c>
      <c r="N66" s="2">
        <f t="shared" si="2"/>
        <v>4538.93</v>
      </c>
    </row>
    <row r="67" spans="1:14" ht="12.75" customHeight="1">
      <c r="A67" s="3" t="s">
        <v>867</v>
      </c>
      <c r="B67" s="2">
        <v>1</v>
      </c>
      <c r="C67" s="3" t="s">
        <v>1144</v>
      </c>
      <c r="D67" s="3" t="s">
        <v>1212</v>
      </c>
      <c r="E67" s="3" t="s">
        <v>1213</v>
      </c>
      <c r="F67" s="4">
        <v>40564</v>
      </c>
      <c r="G67" s="2">
        <v>2661.95</v>
      </c>
      <c r="H67" s="2">
        <v>1923.42</v>
      </c>
      <c r="I67" s="2">
        <v>0</v>
      </c>
      <c r="J67" s="2">
        <f t="shared" si="1"/>
        <v>4585.37</v>
      </c>
      <c r="K67" s="2">
        <v>0</v>
      </c>
      <c r="L67" s="2">
        <v>0</v>
      </c>
      <c r="M67" s="2">
        <v>1</v>
      </c>
      <c r="N67" s="2">
        <f t="shared" si="2"/>
        <v>4585.37</v>
      </c>
    </row>
    <row r="68" spans="1:14" ht="12.75" customHeight="1">
      <c r="A68" s="3" t="s">
        <v>867</v>
      </c>
      <c r="B68" s="2">
        <v>1</v>
      </c>
      <c r="C68" s="3" t="s">
        <v>1214</v>
      </c>
      <c r="D68" s="3" t="s">
        <v>1215</v>
      </c>
      <c r="E68" s="3" t="s">
        <v>1183</v>
      </c>
      <c r="F68" s="4">
        <v>40751</v>
      </c>
      <c r="G68" s="2">
        <v>3739.13</v>
      </c>
      <c r="H68" s="2">
        <v>2104.14</v>
      </c>
      <c r="I68" s="2">
        <v>0</v>
      </c>
      <c r="J68" s="2">
        <f t="shared" si="1"/>
        <v>5843.27</v>
      </c>
      <c r="K68" s="2">
        <v>0</v>
      </c>
      <c r="L68" s="2">
        <v>0</v>
      </c>
      <c r="M68" s="2">
        <v>1</v>
      </c>
      <c r="N68" s="2">
        <f t="shared" si="2"/>
        <v>5843.27</v>
      </c>
    </row>
    <row r="69" spans="1:14" ht="12.75" customHeight="1">
      <c r="A69" s="3" t="s">
        <v>867</v>
      </c>
      <c r="B69" s="2">
        <v>1</v>
      </c>
      <c r="C69" s="3" t="s">
        <v>1144</v>
      </c>
      <c r="D69" s="3" t="s">
        <v>1216</v>
      </c>
      <c r="E69" s="3" t="s">
        <v>313</v>
      </c>
      <c r="F69" s="4">
        <v>40805</v>
      </c>
      <c r="G69" s="2">
        <v>2000.53</v>
      </c>
      <c r="H69" s="2">
        <v>1390.96</v>
      </c>
      <c r="I69" s="2">
        <v>0</v>
      </c>
      <c r="J69" s="2">
        <f t="shared" si="1"/>
        <v>3391.49</v>
      </c>
      <c r="K69" s="2">
        <v>0</v>
      </c>
      <c r="L69" s="2">
        <v>0</v>
      </c>
      <c r="M69" s="2">
        <v>1</v>
      </c>
      <c r="N69" s="2">
        <f t="shared" si="2"/>
        <v>3391.49</v>
      </c>
    </row>
    <row r="70" spans="1:14" ht="12.75" customHeight="1">
      <c r="A70" s="3" t="s">
        <v>867</v>
      </c>
      <c r="B70" s="2">
        <v>1</v>
      </c>
      <c r="C70" s="3" t="s">
        <v>1139</v>
      </c>
      <c r="D70" s="3" t="s">
        <v>942</v>
      </c>
      <c r="E70" s="3" t="s">
        <v>943</v>
      </c>
      <c r="F70" s="4">
        <v>40570</v>
      </c>
      <c r="G70" s="2">
        <v>1858.64</v>
      </c>
      <c r="H70" s="2">
        <v>1400.37</v>
      </c>
      <c r="I70" s="2">
        <v>0</v>
      </c>
      <c r="J70" s="2">
        <f t="shared" si="1"/>
        <v>3259.01</v>
      </c>
      <c r="K70" s="2">
        <v>0</v>
      </c>
      <c r="L70" s="2">
        <v>0</v>
      </c>
      <c r="M70" s="2">
        <v>1</v>
      </c>
      <c r="N70" s="2">
        <f t="shared" si="2"/>
        <v>3259.01</v>
      </c>
    </row>
    <row r="71" spans="1:14" ht="12.75" customHeight="1">
      <c r="A71" s="3" t="s">
        <v>867</v>
      </c>
      <c r="B71" s="2">
        <v>1</v>
      </c>
      <c r="C71" s="3" t="s">
        <v>1139</v>
      </c>
      <c r="D71" s="3" t="s">
        <v>1217</v>
      </c>
      <c r="E71" s="3" t="s">
        <v>89</v>
      </c>
      <c r="F71" s="4">
        <v>40803</v>
      </c>
      <c r="G71" s="2">
        <v>2101.8</v>
      </c>
      <c r="H71" s="2">
        <v>1291.2</v>
      </c>
      <c r="I71" s="2">
        <v>0</v>
      </c>
      <c r="J71" s="2">
        <f t="shared" si="1"/>
        <v>3393</v>
      </c>
      <c r="K71" s="2">
        <v>0</v>
      </c>
      <c r="L71" s="2">
        <v>0</v>
      </c>
      <c r="M71" s="2">
        <v>1</v>
      </c>
      <c r="N71" s="2">
        <f t="shared" si="2"/>
        <v>3393</v>
      </c>
    </row>
    <row r="72" spans="1:14" ht="12.75" customHeight="1">
      <c r="A72" s="3" t="s">
        <v>867</v>
      </c>
      <c r="B72" s="2">
        <v>1</v>
      </c>
      <c r="C72" s="3" t="s">
        <v>1144</v>
      </c>
      <c r="D72" s="3" t="s">
        <v>1218</v>
      </c>
      <c r="E72" s="3" t="s">
        <v>313</v>
      </c>
      <c r="F72" s="4">
        <v>40831</v>
      </c>
      <c r="G72" s="2">
        <v>2032.8</v>
      </c>
      <c r="H72" s="2">
        <v>1356.04</v>
      </c>
      <c r="I72" s="2">
        <v>0</v>
      </c>
      <c r="J72" s="2">
        <f t="shared" si="1"/>
        <v>3388.84</v>
      </c>
      <c r="K72" s="2">
        <v>0</v>
      </c>
      <c r="L72" s="2">
        <v>0</v>
      </c>
      <c r="M72" s="2">
        <v>1</v>
      </c>
      <c r="N72" s="2">
        <f t="shared" si="2"/>
        <v>3388.84</v>
      </c>
    </row>
    <row r="73" spans="1:14" ht="12.75" customHeight="1">
      <c r="A73" s="3" t="s">
        <v>867</v>
      </c>
      <c r="B73" s="2">
        <v>1</v>
      </c>
      <c r="C73" s="3" t="s">
        <v>1141</v>
      </c>
      <c r="D73" s="3" t="s">
        <v>1219</v>
      </c>
      <c r="E73" s="3" t="s">
        <v>149</v>
      </c>
      <c r="F73" s="4">
        <v>40809</v>
      </c>
      <c r="G73" s="2">
        <v>1213.6</v>
      </c>
      <c r="H73" s="2">
        <v>748.97</v>
      </c>
      <c r="I73" s="2">
        <v>0</v>
      </c>
      <c r="J73" s="2">
        <f aca="true" t="shared" si="3" ref="J73:J136">SUM(G73:I73)</f>
        <v>1962.57</v>
      </c>
      <c r="K73" s="2">
        <v>0</v>
      </c>
      <c r="L73" s="2">
        <v>0</v>
      </c>
      <c r="M73" s="2">
        <v>1</v>
      </c>
      <c r="N73" s="2">
        <f aca="true" t="shared" si="4" ref="N73:N136">M73*J73</f>
        <v>1962.57</v>
      </c>
    </row>
    <row r="74" spans="1:14" ht="12.75" customHeight="1">
      <c r="A74" s="3" t="s">
        <v>867</v>
      </c>
      <c r="B74" s="2">
        <v>1</v>
      </c>
      <c r="C74" s="3" t="s">
        <v>1141</v>
      </c>
      <c r="D74" s="3" t="s">
        <v>1220</v>
      </c>
      <c r="E74" s="3" t="s">
        <v>313</v>
      </c>
      <c r="F74" s="4">
        <v>40808</v>
      </c>
      <c r="G74" s="2">
        <v>1214.02</v>
      </c>
      <c r="H74" s="2">
        <v>745.17</v>
      </c>
      <c r="I74" s="2">
        <v>0</v>
      </c>
      <c r="J74" s="2">
        <f t="shared" si="3"/>
        <v>1959.19</v>
      </c>
      <c r="K74" s="2">
        <v>0</v>
      </c>
      <c r="L74" s="2">
        <v>0</v>
      </c>
      <c r="M74" s="2">
        <v>1</v>
      </c>
      <c r="N74" s="2">
        <f t="shared" si="4"/>
        <v>1959.19</v>
      </c>
    </row>
    <row r="75" spans="1:14" ht="12.75" customHeight="1">
      <c r="A75" s="3" t="s">
        <v>1150</v>
      </c>
      <c r="B75" s="2">
        <v>0</v>
      </c>
      <c r="C75" s="3" t="s">
        <v>1151</v>
      </c>
      <c r="D75" s="3" t="s">
        <v>694</v>
      </c>
      <c r="E75" s="3" t="s">
        <v>582</v>
      </c>
      <c r="F75" s="4">
        <v>40557</v>
      </c>
      <c r="G75" s="2">
        <v>148.38</v>
      </c>
      <c r="H75" s="2">
        <v>124.46</v>
      </c>
      <c r="I75" s="2">
        <v>0</v>
      </c>
      <c r="J75" s="2">
        <f t="shared" si="3"/>
        <v>272.84</v>
      </c>
      <c r="K75" s="2">
        <v>0</v>
      </c>
      <c r="L75" s="2">
        <v>0</v>
      </c>
      <c r="M75" s="2">
        <v>1</v>
      </c>
      <c r="N75" s="2">
        <f t="shared" si="4"/>
        <v>272.84</v>
      </c>
    </row>
    <row r="76" spans="1:14" ht="12.75" customHeight="1">
      <c r="A76" s="3" t="s">
        <v>1150</v>
      </c>
      <c r="B76" s="2">
        <v>0</v>
      </c>
      <c r="C76" s="3" t="s">
        <v>1151</v>
      </c>
      <c r="D76" s="3" t="s">
        <v>696</v>
      </c>
      <c r="E76" s="3" t="s">
        <v>697</v>
      </c>
      <c r="F76" s="4">
        <v>40855</v>
      </c>
      <c r="G76" s="2">
        <v>61.11</v>
      </c>
      <c r="H76" s="2">
        <v>113.51</v>
      </c>
      <c r="I76" s="2">
        <v>0</v>
      </c>
      <c r="J76" s="2">
        <f t="shared" si="3"/>
        <v>174.62</v>
      </c>
      <c r="K76" s="2">
        <v>0</v>
      </c>
      <c r="L76" s="2">
        <v>0</v>
      </c>
      <c r="M76" s="2">
        <v>1</v>
      </c>
      <c r="N76" s="2">
        <f t="shared" si="4"/>
        <v>174.62</v>
      </c>
    </row>
    <row r="77" spans="1:14" ht="12.75" customHeight="1">
      <c r="A77" s="3" t="s">
        <v>867</v>
      </c>
      <c r="B77" s="2">
        <v>1</v>
      </c>
      <c r="C77" s="3" t="s">
        <v>1148</v>
      </c>
      <c r="D77" s="3" t="s">
        <v>843</v>
      </c>
      <c r="E77" s="3" t="s">
        <v>844</v>
      </c>
      <c r="F77" s="4">
        <v>40908</v>
      </c>
      <c r="G77" s="2">
        <v>3543.83</v>
      </c>
      <c r="H77" s="2">
        <v>2567.24</v>
      </c>
      <c r="I77" s="2">
        <v>0</v>
      </c>
      <c r="J77" s="2">
        <f t="shared" si="3"/>
        <v>6111.07</v>
      </c>
      <c r="K77" s="2">
        <v>0</v>
      </c>
      <c r="L77" s="2">
        <v>0</v>
      </c>
      <c r="M77" s="2">
        <v>1</v>
      </c>
      <c r="N77" s="2">
        <f t="shared" si="4"/>
        <v>6111.07</v>
      </c>
    </row>
    <row r="78" spans="1:14" ht="12.75" customHeight="1">
      <c r="A78" s="3" t="s">
        <v>1150</v>
      </c>
      <c r="B78" s="2">
        <v>0</v>
      </c>
      <c r="C78" s="3" t="s">
        <v>1151</v>
      </c>
      <c r="D78" s="3" t="s">
        <v>699</v>
      </c>
      <c r="E78" s="3" t="s">
        <v>700</v>
      </c>
      <c r="F78" s="4">
        <v>40599</v>
      </c>
      <c r="G78" s="2">
        <v>26.68</v>
      </c>
      <c r="H78" s="2">
        <v>236.95</v>
      </c>
      <c r="I78" s="2">
        <v>0</v>
      </c>
      <c r="J78" s="2">
        <f t="shared" si="3"/>
        <v>263.63</v>
      </c>
      <c r="K78" s="2">
        <v>0</v>
      </c>
      <c r="L78" s="2">
        <v>0</v>
      </c>
      <c r="M78" s="2">
        <v>1</v>
      </c>
      <c r="N78" s="2">
        <f t="shared" si="4"/>
        <v>263.63</v>
      </c>
    </row>
    <row r="79" spans="1:14" ht="12.75" customHeight="1">
      <c r="A79" s="3" t="s">
        <v>1150</v>
      </c>
      <c r="B79" s="2">
        <v>0</v>
      </c>
      <c r="C79" s="3" t="s">
        <v>1151</v>
      </c>
      <c r="D79" s="3" t="s">
        <v>702</v>
      </c>
      <c r="E79" s="3" t="s">
        <v>152</v>
      </c>
      <c r="F79" s="4">
        <v>40731</v>
      </c>
      <c r="G79" s="2">
        <v>54.61</v>
      </c>
      <c r="H79" s="2">
        <v>434.88</v>
      </c>
      <c r="I79" s="2">
        <v>0</v>
      </c>
      <c r="J79" s="2">
        <f t="shared" si="3"/>
        <v>489.49</v>
      </c>
      <c r="K79" s="2">
        <v>0</v>
      </c>
      <c r="L79" s="2">
        <v>0</v>
      </c>
      <c r="M79" s="2">
        <v>1</v>
      </c>
      <c r="N79" s="2">
        <f t="shared" si="4"/>
        <v>489.49</v>
      </c>
    </row>
    <row r="80" spans="1:14" ht="12.75" customHeight="1">
      <c r="A80" s="3" t="s">
        <v>1150</v>
      </c>
      <c r="B80" s="2">
        <v>0</v>
      </c>
      <c r="C80" s="3" t="s">
        <v>1151</v>
      </c>
      <c r="D80" s="3" t="s">
        <v>702</v>
      </c>
      <c r="E80" s="3" t="s">
        <v>152</v>
      </c>
      <c r="F80" s="4">
        <v>40731</v>
      </c>
      <c r="G80" s="2">
        <v>0</v>
      </c>
      <c r="H80" s="2">
        <v>138.57</v>
      </c>
      <c r="I80" s="2">
        <v>0</v>
      </c>
      <c r="J80" s="2">
        <f t="shared" si="3"/>
        <v>138.57</v>
      </c>
      <c r="K80" s="2">
        <v>0</v>
      </c>
      <c r="L80" s="2">
        <v>0</v>
      </c>
      <c r="M80" s="2">
        <v>1</v>
      </c>
      <c r="N80" s="2">
        <f t="shared" si="4"/>
        <v>138.57</v>
      </c>
    </row>
    <row r="81" spans="1:14" ht="12.75" customHeight="1">
      <c r="A81" s="3" t="s">
        <v>867</v>
      </c>
      <c r="B81" s="2">
        <v>1</v>
      </c>
      <c r="C81" s="3" t="s">
        <v>1144</v>
      </c>
      <c r="D81" s="3" t="s">
        <v>1221</v>
      </c>
      <c r="E81" s="3" t="s">
        <v>252</v>
      </c>
      <c r="F81" s="4">
        <v>40803</v>
      </c>
      <c r="G81" s="2">
        <v>2809.39</v>
      </c>
      <c r="H81" s="2">
        <v>1935.18</v>
      </c>
      <c r="I81" s="2">
        <v>0</v>
      </c>
      <c r="J81" s="2">
        <f t="shared" si="3"/>
        <v>4744.57</v>
      </c>
      <c r="K81" s="2">
        <v>0</v>
      </c>
      <c r="L81" s="2">
        <v>0</v>
      </c>
      <c r="M81" s="2">
        <v>1</v>
      </c>
      <c r="N81" s="2">
        <f t="shared" si="4"/>
        <v>4744.57</v>
      </c>
    </row>
    <row r="82" spans="1:14" ht="12.75" customHeight="1">
      <c r="A82" s="3" t="s">
        <v>867</v>
      </c>
      <c r="B82" s="2">
        <v>1</v>
      </c>
      <c r="C82" s="3" t="s">
        <v>1144</v>
      </c>
      <c r="D82" s="3" t="s">
        <v>1222</v>
      </c>
      <c r="E82" s="3" t="s">
        <v>582</v>
      </c>
      <c r="F82" s="4">
        <v>40585</v>
      </c>
      <c r="G82" s="2">
        <v>1934.49</v>
      </c>
      <c r="H82" s="2">
        <v>292.05</v>
      </c>
      <c r="I82" s="2">
        <v>0</v>
      </c>
      <c r="J82" s="2">
        <f t="shared" si="3"/>
        <v>2226.54</v>
      </c>
      <c r="K82" s="2">
        <v>0</v>
      </c>
      <c r="L82" s="2">
        <v>0</v>
      </c>
      <c r="M82" s="2">
        <v>1</v>
      </c>
      <c r="N82" s="2">
        <f t="shared" si="4"/>
        <v>2226.54</v>
      </c>
    </row>
    <row r="83" spans="1:14" ht="12.75" customHeight="1">
      <c r="A83" s="3" t="s">
        <v>867</v>
      </c>
      <c r="B83" s="2">
        <v>1</v>
      </c>
      <c r="C83" s="3" t="s">
        <v>1141</v>
      </c>
      <c r="D83" s="3" t="s">
        <v>1223</v>
      </c>
      <c r="E83" s="3" t="s">
        <v>1224</v>
      </c>
      <c r="F83" s="4">
        <v>40844</v>
      </c>
      <c r="G83" s="2">
        <v>718.6</v>
      </c>
      <c r="H83" s="2">
        <v>868.19</v>
      </c>
      <c r="I83" s="2">
        <v>0</v>
      </c>
      <c r="J83" s="2">
        <f t="shared" si="3"/>
        <v>1586.79</v>
      </c>
      <c r="K83" s="2">
        <v>0</v>
      </c>
      <c r="L83" s="2">
        <v>0</v>
      </c>
      <c r="M83" s="2">
        <v>1</v>
      </c>
      <c r="N83" s="2">
        <f t="shared" si="4"/>
        <v>1586.79</v>
      </c>
    </row>
    <row r="84" spans="1:14" ht="12.75" customHeight="1">
      <c r="A84" s="3" t="s">
        <v>867</v>
      </c>
      <c r="B84" s="2">
        <v>1</v>
      </c>
      <c r="C84" s="3" t="s">
        <v>1225</v>
      </c>
      <c r="D84" s="3" t="s">
        <v>1226</v>
      </c>
      <c r="E84" s="3" t="s">
        <v>313</v>
      </c>
      <c r="F84" s="4">
        <v>40582</v>
      </c>
      <c r="G84" s="2">
        <v>2336.86</v>
      </c>
      <c r="H84" s="2">
        <v>1323.69</v>
      </c>
      <c r="I84" s="2">
        <v>0</v>
      </c>
      <c r="J84" s="2">
        <f t="shared" si="3"/>
        <v>3660.55</v>
      </c>
      <c r="K84" s="2">
        <v>0</v>
      </c>
      <c r="L84" s="2">
        <v>0</v>
      </c>
      <c r="M84" s="2">
        <v>1</v>
      </c>
      <c r="N84" s="2">
        <f t="shared" si="4"/>
        <v>3660.55</v>
      </c>
    </row>
    <row r="85" spans="1:14" ht="12.75" customHeight="1">
      <c r="A85" s="3" t="s">
        <v>867</v>
      </c>
      <c r="B85" s="2">
        <v>3</v>
      </c>
      <c r="C85" s="3" t="s">
        <v>1227</v>
      </c>
      <c r="D85" s="3" t="s">
        <v>707</v>
      </c>
      <c r="E85" s="3" t="s">
        <v>152</v>
      </c>
      <c r="F85" s="4">
        <v>40746</v>
      </c>
      <c r="G85" s="2">
        <v>7901.79</v>
      </c>
      <c r="H85" s="2">
        <v>5269.96</v>
      </c>
      <c r="I85" s="2">
        <v>0</v>
      </c>
      <c r="J85" s="2">
        <f t="shared" si="3"/>
        <v>13171.75</v>
      </c>
      <c r="K85" s="2">
        <v>0</v>
      </c>
      <c r="L85" s="2">
        <v>0</v>
      </c>
      <c r="M85" s="2">
        <v>1</v>
      </c>
      <c r="N85" s="2">
        <f t="shared" si="4"/>
        <v>13171.75</v>
      </c>
    </row>
    <row r="86" spans="1:14" ht="12.75" customHeight="1">
      <c r="A86" s="3" t="s">
        <v>867</v>
      </c>
      <c r="B86" s="2">
        <v>1</v>
      </c>
      <c r="C86" s="3" t="s">
        <v>1141</v>
      </c>
      <c r="D86" s="3" t="s">
        <v>1228</v>
      </c>
      <c r="E86" s="3" t="s">
        <v>1229</v>
      </c>
      <c r="F86" s="4">
        <v>40701</v>
      </c>
      <c r="G86" s="2">
        <v>461.83</v>
      </c>
      <c r="H86" s="2">
        <v>334.56</v>
      </c>
      <c r="I86" s="2">
        <v>0</v>
      </c>
      <c r="J86" s="2">
        <f t="shared" si="3"/>
        <v>796.39</v>
      </c>
      <c r="K86" s="2">
        <v>0</v>
      </c>
      <c r="L86" s="2">
        <v>0</v>
      </c>
      <c r="M86" s="2">
        <v>1</v>
      </c>
      <c r="N86" s="2">
        <f t="shared" si="4"/>
        <v>796.39</v>
      </c>
    </row>
    <row r="87" spans="1:14" ht="12.75" customHeight="1">
      <c r="A87" s="3" t="s">
        <v>867</v>
      </c>
      <c r="B87" s="2">
        <v>2</v>
      </c>
      <c r="C87" s="3" t="s">
        <v>1202</v>
      </c>
      <c r="D87" s="3" t="s">
        <v>709</v>
      </c>
      <c r="E87" s="3" t="s">
        <v>152</v>
      </c>
      <c r="F87" s="4">
        <v>40841</v>
      </c>
      <c r="G87" s="2">
        <v>2261.69</v>
      </c>
      <c r="H87" s="2">
        <v>183.76</v>
      </c>
      <c r="I87" s="2">
        <v>0</v>
      </c>
      <c r="J87" s="2">
        <f t="shared" si="3"/>
        <v>2445.45</v>
      </c>
      <c r="K87" s="2">
        <v>0</v>
      </c>
      <c r="L87" s="2">
        <v>0</v>
      </c>
      <c r="M87" s="2">
        <v>1</v>
      </c>
      <c r="N87" s="2">
        <f t="shared" si="4"/>
        <v>2445.45</v>
      </c>
    </row>
    <row r="88" spans="1:14" ht="12.75" customHeight="1">
      <c r="A88" s="3" t="s">
        <v>867</v>
      </c>
      <c r="B88" s="2">
        <v>1</v>
      </c>
      <c r="C88" s="3" t="s">
        <v>1139</v>
      </c>
      <c r="D88" s="3" t="s">
        <v>1230</v>
      </c>
      <c r="E88" s="3" t="s">
        <v>322</v>
      </c>
      <c r="F88" s="4">
        <v>40889</v>
      </c>
      <c r="G88" s="2">
        <v>2075.08</v>
      </c>
      <c r="H88" s="2">
        <v>1219.83</v>
      </c>
      <c r="I88" s="2">
        <v>0</v>
      </c>
      <c r="J88" s="2">
        <f t="shared" si="3"/>
        <v>3294.91</v>
      </c>
      <c r="K88" s="2">
        <v>0</v>
      </c>
      <c r="L88" s="2">
        <v>0</v>
      </c>
      <c r="M88" s="2">
        <v>1</v>
      </c>
      <c r="N88" s="2">
        <f t="shared" si="4"/>
        <v>3294.91</v>
      </c>
    </row>
    <row r="89" spans="1:14" ht="12.75" customHeight="1">
      <c r="A89" s="3" t="s">
        <v>867</v>
      </c>
      <c r="B89" s="2">
        <v>1</v>
      </c>
      <c r="C89" s="3" t="s">
        <v>1148</v>
      </c>
      <c r="D89" s="3" t="s">
        <v>1231</v>
      </c>
      <c r="E89" s="3" t="s">
        <v>152</v>
      </c>
      <c r="F89" s="4">
        <v>40717</v>
      </c>
      <c r="G89" s="2">
        <v>3313.73</v>
      </c>
      <c r="H89" s="2">
        <v>419.36</v>
      </c>
      <c r="I89" s="2">
        <v>0</v>
      </c>
      <c r="J89" s="2">
        <f t="shared" si="3"/>
        <v>3733.09</v>
      </c>
      <c r="K89" s="2">
        <v>0</v>
      </c>
      <c r="L89" s="2">
        <v>0</v>
      </c>
      <c r="M89" s="2">
        <v>1</v>
      </c>
      <c r="N89" s="2">
        <f t="shared" si="4"/>
        <v>3733.09</v>
      </c>
    </row>
    <row r="90" spans="1:14" ht="12.75" customHeight="1">
      <c r="A90" s="3" t="s">
        <v>867</v>
      </c>
      <c r="B90" s="2">
        <v>1</v>
      </c>
      <c r="C90" s="3" t="s">
        <v>1144</v>
      </c>
      <c r="D90" s="3" t="s">
        <v>1232</v>
      </c>
      <c r="E90" s="3" t="s">
        <v>1233</v>
      </c>
      <c r="F90" s="4">
        <v>40575</v>
      </c>
      <c r="G90" s="2">
        <v>2765.57</v>
      </c>
      <c r="H90" s="2">
        <v>1697.4</v>
      </c>
      <c r="I90" s="2">
        <v>0</v>
      </c>
      <c r="J90" s="2">
        <f t="shared" si="3"/>
        <v>4462.97</v>
      </c>
      <c r="K90" s="2">
        <v>0</v>
      </c>
      <c r="L90" s="2">
        <v>0</v>
      </c>
      <c r="M90" s="2">
        <v>1</v>
      </c>
      <c r="N90" s="2">
        <f t="shared" si="4"/>
        <v>4462.97</v>
      </c>
    </row>
    <row r="91" spans="1:14" ht="12.75" customHeight="1">
      <c r="A91" s="3" t="s">
        <v>892</v>
      </c>
      <c r="B91" s="2">
        <v>1</v>
      </c>
      <c r="C91" s="3" t="s">
        <v>1234</v>
      </c>
      <c r="D91" s="3" t="s">
        <v>1235</v>
      </c>
      <c r="E91" s="3" t="s">
        <v>1236</v>
      </c>
      <c r="F91" s="4">
        <v>40714</v>
      </c>
      <c r="G91" s="2">
        <v>5519.42</v>
      </c>
      <c r="H91" s="2">
        <v>820.45</v>
      </c>
      <c r="I91" s="2">
        <v>0</v>
      </c>
      <c r="J91" s="2">
        <f t="shared" si="3"/>
        <v>6339.87</v>
      </c>
      <c r="K91" s="2">
        <v>0</v>
      </c>
      <c r="L91" s="2">
        <v>0</v>
      </c>
      <c r="M91" s="2">
        <v>1</v>
      </c>
      <c r="N91" s="2">
        <f t="shared" si="4"/>
        <v>6339.87</v>
      </c>
    </row>
    <row r="92" spans="1:14" ht="12.75" customHeight="1">
      <c r="A92" s="3" t="s">
        <v>867</v>
      </c>
      <c r="B92" s="2">
        <v>1</v>
      </c>
      <c r="C92" s="3" t="s">
        <v>1139</v>
      </c>
      <c r="D92" s="3" t="s">
        <v>1237</v>
      </c>
      <c r="E92" s="3" t="s">
        <v>152</v>
      </c>
      <c r="F92" s="4">
        <v>40807</v>
      </c>
      <c r="G92" s="2">
        <v>1976.22</v>
      </c>
      <c r="H92" s="2">
        <v>1263.99</v>
      </c>
      <c r="I92" s="2">
        <v>0</v>
      </c>
      <c r="J92" s="2">
        <f t="shared" si="3"/>
        <v>3240.21</v>
      </c>
      <c r="K92" s="2">
        <v>0</v>
      </c>
      <c r="L92" s="2">
        <v>0</v>
      </c>
      <c r="M92" s="2">
        <v>1</v>
      </c>
      <c r="N92" s="2">
        <f t="shared" si="4"/>
        <v>3240.21</v>
      </c>
    </row>
    <row r="93" spans="1:14" ht="12.75" customHeight="1">
      <c r="A93" s="3" t="s">
        <v>1150</v>
      </c>
      <c r="B93" s="2">
        <v>0</v>
      </c>
      <c r="C93" s="3" t="s">
        <v>1151</v>
      </c>
      <c r="D93" s="3" t="s">
        <v>1238</v>
      </c>
      <c r="E93" s="3" t="s">
        <v>195</v>
      </c>
      <c r="F93" s="4">
        <v>40856</v>
      </c>
      <c r="G93" s="2">
        <v>98.78</v>
      </c>
      <c r="H93" s="2">
        <v>146.81</v>
      </c>
      <c r="I93" s="2">
        <v>0</v>
      </c>
      <c r="J93" s="2">
        <f t="shared" si="3"/>
        <v>245.59</v>
      </c>
      <c r="K93" s="2">
        <v>0</v>
      </c>
      <c r="L93" s="2">
        <v>0</v>
      </c>
      <c r="M93" s="2">
        <v>1</v>
      </c>
      <c r="N93" s="2">
        <f t="shared" si="4"/>
        <v>245.59</v>
      </c>
    </row>
    <row r="94" spans="1:14" ht="12.75" customHeight="1">
      <c r="A94" s="3" t="s">
        <v>867</v>
      </c>
      <c r="B94" s="2">
        <v>1</v>
      </c>
      <c r="C94" s="3" t="s">
        <v>1141</v>
      </c>
      <c r="D94" s="3" t="s">
        <v>300</v>
      </c>
      <c r="E94" s="3" t="s">
        <v>301</v>
      </c>
      <c r="F94" s="4">
        <v>40868</v>
      </c>
      <c r="G94" s="2">
        <v>747.79</v>
      </c>
      <c r="H94" s="2">
        <v>200.48</v>
      </c>
      <c r="I94" s="2">
        <v>0</v>
      </c>
      <c r="J94" s="2">
        <f t="shared" si="3"/>
        <v>948.27</v>
      </c>
      <c r="K94" s="2">
        <v>0</v>
      </c>
      <c r="L94" s="2">
        <v>0</v>
      </c>
      <c r="M94" s="2">
        <v>1</v>
      </c>
      <c r="N94" s="2">
        <f t="shared" si="4"/>
        <v>948.27</v>
      </c>
    </row>
    <row r="95" spans="1:14" ht="12.75" customHeight="1">
      <c r="A95" s="3" t="s">
        <v>867</v>
      </c>
      <c r="B95" s="2">
        <v>1</v>
      </c>
      <c r="C95" s="3" t="s">
        <v>1144</v>
      </c>
      <c r="D95" s="3" t="s">
        <v>1239</v>
      </c>
      <c r="E95" s="3" t="s">
        <v>1020</v>
      </c>
      <c r="F95" s="4">
        <v>40739</v>
      </c>
      <c r="G95" s="2">
        <v>2888.17</v>
      </c>
      <c r="H95" s="2">
        <v>1625.32</v>
      </c>
      <c r="I95" s="2">
        <v>0</v>
      </c>
      <c r="J95" s="2">
        <f t="shared" si="3"/>
        <v>4513.49</v>
      </c>
      <c r="K95" s="2">
        <v>0</v>
      </c>
      <c r="L95" s="2">
        <v>0</v>
      </c>
      <c r="M95" s="2">
        <v>1</v>
      </c>
      <c r="N95" s="2">
        <f t="shared" si="4"/>
        <v>4513.49</v>
      </c>
    </row>
    <row r="96" spans="1:14" ht="12.75" customHeight="1">
      <c r="A96" s="3" t="s">
        <v>867</v>
      </c>
      <c r="B96" s="2">
        <v>1</v>
      </c>
      <c r="C96" s="3" t="s">
        <v>1144</v>
      </c>
      <c r="D96" s="3" t="s">
        <v>1240</v>
      </c>
      <c r="E96" s="3" t="s">
        <v>152</v>
      </c>
      <c r="F96" s="4">
        <v>40771</v>
      </c>
      <c r="G96" s="2">
        <v>2420.47</v>
      </c>
      <c r="H96" s="2">
        <v>381.23</v>
      </c>
      <c r="I96" s="2">
        <v>0</v>
      </c>
      <c r="J96" s="2">
        <f t="shared" si="3"/>
        <v>2801.7</v>
      </c>
      <c r="K96" s="2">
        <v>0</v>
      </c>
      <c r="L96" s="2">
        <v>0</v>
      </c>
      <c r="M96" s="2">
        <v>1</v>
      </c>
      <c r="N96" s="2">
        <f t="shared" si="4"/>
        <v>2801.7</v>
      </c>
    </row>
    <row r="97" spans="1:14" ht="12.75" customHeight="1">
      <c r="A97" s="3" t="s">
        <v>976</v>
      </c>
      <c r="B97" s="2">
        <v>1</v>
      </c>
      <c r="C97" s="3" t="s">
        <v>1241</v>
      </c>
      <c r="D97" s="3" t="s">
        <v>712</v>
      </c>
      <c r="E97" s="3" t="s">
        <v>713</v>
      </c>
      <c r="F97" s="4">
        <v>40574</v>
      </c>
      <c r="G97" s="2">
        <v>4064.05</v>
      </c>
      <c r="H97" s="2">
        <v>1348.89</v>
      </c>
      <c r="I97" s="2">
        <v>0</v>
      </c>
      <c r="J97" s="2">
        <f t="shared" si="3"/>
        <v>5412.9400000000005</v>
      </c>
      <c r="K97" s="2">
        <v>0</v>
      </c>
      <c r="L97" s="2">
        <v>0</v>
      </c>
      <c r="M97" s="2">
        <v>1</v>
      </c>
      <c r="N97" s="2">
        <f t="shared" si="4"/>
        <v>5412.9400000000005</v>
      </c>
    </row>
    <row r="98" spans="1:14" ht="12.75" customHeight="1">
      <c r="A98" s="3" t="s">
        <v>1150</v>
      </c>
      <c r="B98" s="2">
        <v>0</v>
      </c>
      <c r="C98" s="3" t="s">
        <v>1151</v>
      </c>
      <c r="D98" s="3" t="s">
        <v>712</v>
      </c>
      <c r="E98" s="3" t="s">
        <v>713</v>
      </c>
      <c r="F98" s="4">
        <v>40574</v>
      </c>
      <c r="G98" s="2">
        <v>0</v>
      </c>
      <c r="H98" s="2">
        <v>87.08</v>
      </c>
      <c r="I98" s="2">
        <v>0</v>
      </c>
      <c r="J98" s="2">
        <f t="shared" si="3"/>
        <v>87.08</v>
      </c>
      <c r="K98" s="2">
        <v>0</v>
      </c>
      <c r="L98" s="2">
        <v>0</v>
      </c>
      <c r="M98" s="2">
        <v>1</v>
      </c>
      <c r="N98" s="2">
        <f t="shared" si="4"/>
        <v>87.08</v>
      </c>
    </row>
    <row r="99" spans="1:14" ht="12.75" customHeight="1">
      <c r="A99" s="3" t="s">
        <v>867</v>
      </c>
      <c r="B99" s="2">
        <v>1</v>
      </c>
      <c r="C99" s="3" t="s">
        <v>1139</v>
      </c>
      <c r="D99" s="3" t="s">
        <v>718</v>
      </c>
      <c r="E99" s="3" t="s">
        <v>152</v>
      </c>
      <c r="F99" s="4">
        <v>40807</v>
      </c>
      <c r="G99" s="2">
        <v>1680.89</v>
      </c>
      <c r="H99" s="2">
        <v>1168.54</v>
      </c>
      <c r="I99" s="2">
        <v>0</v>
      </c>
      <c r="J99" s="2">
        <f t="shared" si="3"/>
        <v>2849.4300000000003</v>
      </c>
      <c r="K99" s="2">
        <v>0</v>
      </c>
      <c r="L99" s="2">
        <v>0</v>
      </c>
      <c r="M99" s="2">
        <v>1</v>
      </c>
      <c r="N99" s="2">
        <f t="shared" si="4"/>
        <v>2849.4300000000003</v>
      </c>
    </row>
    <row r="100" spans="1:14" ht="12.75" customHeight="1">
      <c r="A100" s="3" t="s">
        <v>867</v>
      </c>
      <c r="B100" s="2">
        <v>1</v>
      </c>
      <c r="C100" s="3" t="s">
        <v>1141</v>
      </c>
      <c r="D100" s="3" t="s">
        <v>722</v>
      </c>
      <c r="E100" s="3" t="s">
        <v>647</v>
      </c>
      <c r="F100" s="4">
        <v>40630</v>
      </c>
      <c r="G100" s="2">
        <v>684.95</v>
      </c>
      <c r="H100" s="2">
        <v>117.91</v>
      </c>
      <c r="I100" s="2">
        <v>0</v>
      </c>
      <c r="J100" s="2">
        <f t="shared" si="3"/>
        <v>802.86</v>
      </c>
      <c r="K100" s="2">
        <v>0</v>
      </c>
      <c r="L100" s="2">
        <v>0</v>
      </c>
      <c r="M100" s="2">
        <v>1</v>
      </c>
      <c r="N100" s="2">
        <f t="shared" si="4"/>
        <v>802.86</v>
      </c>
    </row>
    <row r="101" spans="1:14" ht="12.75" customHeight="1">
      <c r="A101" s="3" t="s">
        <v>867</v>
      </c>
      <c r="B101" s="2">
        <v>1</v>
      </c>
      <c r="C101" s="3" t="s">
        <v>1144</v>
      </c>
      <c r="D101" s="3" t="s">
        <v>316</v>
      </c>
      <c r="E101" s="3" t="s">
        <v>317</v>
      </c>
      <c r="F101" s="4">
        <v>40760</v>
      </c>
      <c r="G101" s="2">
        <v>2286.27</v>
      </c>
      <c r="H101" s="2">
        <v>169.75</v>
      </c>
      <c r="I101" s="2">
        <v>0</v>
      </c>
      <c r="J101" s="2">
        <f t="shared" si="3"/>
        <v>2456.02</v>
      </c>
      <c r="K101" s="2">
        <v>0</v>
      </c>
      <c r="L101" s="2">
        <v>0</v>
      </c>
      <c r="M101" s="2">
        <v>1</v>
      </c>
      <c r="N101" s="2">
        <f t="shared" si="4"/>
        <v>2456.02</v>
      </c>
    </row>
    <row r="102" spans="1:14" ht="12.75" customHeight="1">
      <c r="A102" s="3" t="s">
        <v>867</v>
      </c>
      <c r="B102" s="2">
        <v>1</v>
      </c>
      <c r="C102" s="3" t="s">
        <v>1139</v>
      </c>
      <c r="D102" s="3" t="s">
        <v>1242</v>
      </c>
      <c r="E102" s="3" t="s">
        <v>700</v>
      </c>
      <c r="F102" s="4">
        <v>40659</v>
      </c>
      <c r="G102" s="2">
        <v>1883.47</v>
      </c>
      <c r="H102" s="2">
        <v>1414.54</v>
      </c>
      <c r="I102" s="2">
        <v>0</v>
      </c>
      <c r="J102" s="2">
        <f t="shared" si="3"/>
        <v>3298.01</v>
      </c>
      <c r="K102" s="2">
        <v>0</v>
      </c>
      <c r="L102" s="2">
        <v>0</v>
      </c>
      <c r="M102" s="2">
        <v>1</v>
      </c>
      <c r="N102" s="2">
        <f t="shared" si="4"/>
        <v>3298.01</v>
      </c>
    </row>
    <row r="103" spans="1:14" ht="12.75" customHeight="1">
      <c r="A103" s="3" t="s">
        <v>867</v>
      </c>
      <c r="B103" s="2">
        <v>1</v>
      </c>
      <c r="C103" s="3" t="s">
        <v>1141</v>
      </c>
      <c r="D103" s="3" t="s">
        <v>1243</v>
      </c>
      <c r="E103" s="3" t="s">
        <v>317</v>
      </c>
      <c r="F103" s="4">
        <v>40564</v>
      </c>
      <c r="G103" s="2">
        <v>590.32</v>
      </c>
      <c r="H103" s="2">
        <v>265.09</v>
      </c>
      <c r="I103" s="2">
        <v>0</v>
      </c>
      <c r="J103" s="2">
        <f t="shared" si="3"/>
        <v>855.4100000000001</v>
      </c>
      <c r="K103" s="2">
        <v>0</v>
      </c>
      <c r="L103" s="2">
        <v>0</v>
      </c>
      <c r="M103" s="2">
        <v>1</v>
      </c>
      <c r="N103" s="2">
        <f t="shared" si="4"/>
        <v>855.4100000000001</v>
      </c>
    </row>
    <row r="104" spans="1:14" ht="12.75" customHeight="1">
      <c r="A104" s="3" t="s">
        <v>867</v>
      </c>
      <c r="B104" s="2">
        <v>1</v>
      </c>
      <c r="C104" s="3" t="s">
        <v>1139</v>
      </c>
      <c r="D104" s="3" t="s">
        <v>724</v>
      </c>
      <c r="E104" s="3" t="s">
        <v>700</v>
      </c>
      <c r="F104" s="4">
        <v>40847</v>
      </c>
      <c r="G104" s="2">
        <v>2454.91</v>
      </c>
      <c r="H104" s="2">
        <v>225.34</v>
      </c>
      <c r="I104" s="2">
        <v>0</v>
      </c>
      <c r="J104" s="2">
        <f t="shared" si="3"/>
        <v>2680.25</v>
      </c>
      <c r="K104" s="2">
        <v>0</v>
      </c>
      <c r="L104" s="2">
        <v>0</v>
      </c>
      <c r="M104" s="2">
        <v>1</v>
      </c>
      <c r="N104" s="2">
        <f t="shared" si="4"/>
        <v>2680.25</v>
      </c>
    </row>
    <row r="105" spans="1:14" ht="12.75" customHeight="1">
      <c r="A105" s="3" t="s">
        <v>892</v>
      </c>
      <c r="B105" s="2">
        <v>1</v>
      </c>
      <c r="C105" s="3" t="s">
        <v>1244</v>
      </c>
      <c r="D105" s="3" t="s">
        <v>732</v>
      </c>
      <c r="E105" s="3" t="s">
        <v>152</v>
      </c>
      <c r="F105" s="4">
        <v>40661</v>
      </c>
      <c r="G105" s="2">
        <v>6683.19</v>
      </c>
      <c r="H105" s="2">
        <v>570.25</v>
      </c>
      <c r="I105" s="2">
        <v>0</v>
      </c>
      <c r="J105" s="2">
        <f t="shared" si="3"/>
        <v>7253.44</v>
      </c>
      <c r="K105" s="2">
        <v>0</v>
      </c>
      <c r="L105" s="2">
        <v>0</v>
      </c>
      <c r="M105" s="2">
        <v>1</v>
      </c>
      <c r="N105" s="2">
        <f t="shared" si="4"/>
        <v>7253.44</v>
      </c>
    </row>
    <row r="106" spans="1:14" ht="12.75" customHeight="1">
      <c r="A106" s="3" t="s">
        <v>867</v>
      </c>
      <c r="B106" s="2">
        <v>1</v>
      </c>
      <c r="C106" s="3" t="s">
        <v>1148</v>
      </c>
      <c r="D106" s="3" t="s">
        <v>1245</v>
      </c>
      <c r="E106" s="3" t="s">
        <v>1246</v>
      </c>
      <c r="F106" s="4">
        <v>40753</v>
      </c>
      <c r="G106" s="2">
        <v>3795.12</v>
      </c>
      <c r="H106" s="2">
        <v>2325.2</v>
      </c>
      <c r="I106" s="2">
        <v>0</v>
      </c>
      <c r="J106" s="2">
        <f t="shared" si="3"/>
        <v>6120.32</v>
      </c>
      <c r="K106" s="2">
        <v>0</v>
      </c>
      <c r="L106" s="2">
        <v>0</v>
      </c>
      <c r="M106" s="2">
        <v>1</v>
      </c>
      <c r="N106" s="2">
        <f t="shared" si="4"/>
        <v>6120.32</v>
      </c>
    </row>
    <row r="107" spans="1:14" ht="12.75" customHeight="1">
      <c r="A107" s="3" t="s">
        <v>867</v>
      </c>
      <c r="B107" s="2">
        <v>1</v>
      </c>
      <c r="C107" s="3" t="s">
        <v>1144</v>
      </c>
      <c r="D107" s="3" t="s">
        <v>734</v>
      </c>
      <c r="E107" s="3" t="s">
        <v>735</v>
      </c>
      <c r="F107" s="4">
        <v>40756</v>
      </c>
      <c r="G107" s="2">
        <v>2270.95</v>
      </c>
      <c r="H107" s="2">
        <v>168.7</v>
      </c>
      <c r="I107" s="2">
        <v>0</v>
      </c>
      <c r="J107" s="2">
        <f t="shared" si="3"/>
        <v>2439.6499999999996</v>
      </c>
      <c r="K107" s="2">
        <v>0</v>
      </c>
      <c r="L107" s="2">
        <v>0</v>
      </c>
      <c r="M107" s="2">
        <v>1</v>
      </c>
      <c r="N107" s="2">
        <f t="shared" si="4"/>
        <v>2439.6499999999996</v>
      </c>
    </row>
    <row r="108" spans="1:14" ht="12.75" customHeight="1">
      <c r="A108" s="3" t="s">
        <v>867</v>
      </c>
      <c r="B108" s="2">
        <v>1</v>
      </c>
      <c r="C108" s="3" t="s">
        <v>1144</v>
      </c>
      <c r="D108" s="3" t="s">
        <v>738</v>
      </c>
      <c r="E108" s="3" t="s">
        <v>152</v>
      </c>
      <c r="F108" s="4">
        <v>40870</v>
      </c>
      <c r="G108" s="2">
        <v>2310.96</v>
      </c>
      <c r="H108" s="2">
        <v>379.72</v>
      </c>
      <c r="I108" s="2">
        <v>0</v>
      </c>
      <c r="J108" s="2">
        <f t="shared" si="3"/>
        <v>2690.6800000000003</v>
      </c>
      <c r="K108" s="2">
        <v>0</v>
      </c>
      <c r="L108" s="2">
        <v>0</v>
      </c>
      <c r="M108" s="2">
        <v>1</v>
      </c>
      <c r="N108" s="2">
        <f t="shared" si="4"/>
        <v>2690.6800000000003</v>
      </c>
    </row>
    <row r="109" spans="1:14" ht="12.75" customHeight="1">
      <c r="A109" s="3" t="s">
        <v>867</v>
      </c>
      <c r="B109" s="2">
        <v>1</v>
      </c>
      <c r="C109" s="3" t="s">
        <v>1144</v>
      </c>
      <c r="D109" s="3" t="s">
        <v>1247</v>
      </c>
      <c r="E109" s="3" t="s">
        <v>1248</v>
      </c>
      <c r="F109" s="4">
        <v>40751</v>
      </c>
      <c r="G109" s="2">
        <v>2502.22</v>
      </c>
      <c r="H109" s="2">
        <v>1888.37</v>
      </c>
      <c r="I109" s="2">
        <v>0</v>
      </c>
      <c r="J109" s="2">
        <f t="shared" si="3"/>
        <v>4390.59</v>
      </c>
      <c r="K109" s="2">
        <v>0</v>
      </c>
      <c r="L109" s="2">
        <v>0</v>
      </c>
      <c r="M109" s="2">
        <v>1</v>
      </c>
      <c r="N109" s="2">
        <f t="shared" si="4"/>
        <v>4390.59</v>
      </c>
    </row>
    <row r="110" spans="1:14" ht="12.75" customHeight="1">
      <c r="A110" s="3" t="s">
        <v>867</v>
      </c>
      <c r="B110" s="2">
        <v>1</v>
      </c>
      <c r="C110" s="3" t="s">
        <v>1148</v>
      </c>
      <c r="D110" s="3" t="s">
        <v>740</v>
      </c>
      <c r="E110" s="3" t="s">
        <v>152</v>
      </c>
      <c r="F110" s="4">
        <v>40868</v>
      </c>
      <c r="G110" s="2">
        <v>3178.42</v>
      </c>
      <c r="H110" s="2">
        <v>161.6</v>
      </c>
      <c r="I110" s="2">
        <v>0</v>
      </c>
      <c r="J110" s="2">
        <f t="shared" si="3"/>
        <v>3340.02</v>
      </c>
      <c r="K110" s="2">
        <v>0</v>
      </c>
      <c r="L110" s="2">
        <v>0</v>
      </c>
      <c r="M110" s="2">
        <v>1</v>
      </c>
      <c r="N110" s="2">
        <f t="shared" si="4"/>
        <v>3340.02</v>
      </c>
    </row>
    <row r="111" spans="1:14" ht="12.75" customHeight="1">
      <c r="A111" s="3" t="s">
        <v>867</v>
      </c>
      <c r="B111" s="2">
        <v>1</v>
      </c>
      <c r="C111" s="3" t="s">
        <v>1144</v>
      </c>
      <c r="D111" s="3" t="s">
        <v>742</v>
      </c>
      <c r="E111" s="3" t="s">
        <v>152</v>
      </c>
      <c r="F111" s="4">
        <v>40856</v>
      </c>
      <c r="G111" s="2">
        <v>1851.99</v>
      </c>
      <c r="H111" s="2">
        <v>753.94</v>
      </c>
      <c r="I111" s="2">
        <v>0</v>
      </c>
      <c r="J111" s="2">
        <f t="shared" si="3"/>
        <v>2605.9300000000003</v>
      </c>
      <c r="K111" s="2">
        <v>0</v>
      </c>
      <c r="L111" s="2">
        <v>0</v>
      </c>
      <c r="M111" s="2">
        <v>1</v>
      </c>
      <c r="N111" s="2">
        <f t="shared" si="4"/>
        <v>2605.9300000000003</v>
      </c>
    </row>
    <row r="112" spans="1:14" ht="12.75" customHeight="1">
      <c r="A112" s="3" t="s">
        <v>867</v>
      </c>
      <c r="B112" s="2">
        <v>1</v>
      </c>
      <c r="C112" s="3" t="s">
        <v>1148</v>
      </c>
      <c r="D112" s="3" t="s">
        <v>1249</v>
      </c>
      <c r="E112" s="3" t="s">
        <v>89</v>
      </c>
      <c r="F112" s="4">
        <v>40887</v>
      </c>
      <c r="G112" s="2">
        <v>2704.56</v>
      </c>
      <c r="H112" s="2">
        <v>1959.25</v>
      </c>
      <c r="I112" s="2">
        <v>0</v>
      </c>
      <c r="J112" s="2">
        <f t="shared" si="3"/>
        <v>4663.8099999999995</v>
      </c>
      <c r="K112" s="2">
        <v>0</v>
      </c>
      <c r="L112" s="2">
        <v>0</v>
      </c>
      <c r="M112" s="2">
        <v>1</v>
      </c>
      <c r="N112" s="2">
        <f t="shared" si="4"/>
        <v>4663.8099999999995</v>
      </c>
    </row>
    <row r="113" spans="1:14" ht="12.75" customHeight="1">
      <c r="A113" s="3" t="s">
        <v>1150</v>
      </c>
      <c r="B113" s="2">
        <v>0</v>
      </c>
      <c r="C113" s="3" t="s">
        <v>1151</v>
      </c>
      <c r="D113" s="3" t="s">
        <v>1250</v>
      </c>
      <c r="E113" s="3" t="s">
        <v>360</v>
      </c>
      <c r="F113" s="4">
        <v>40606</v>
      </c>
      <c r="G113" s="2">
        <v>270.07</v>
      </c>
      <c r="H113" s="2">
        <v>540.68</v>
      </c>
      <c r="I113" s="2">
        <v>0</v>
      </c>
      <c r="J113" s="2">
        <f t="shared" si="3"/>
        <v>810.75</v>
      </c>
      <c r="K113" s="2">
        <v>0</v>
      </c>
      <c r="L113" s="2">
        <v>0</v>
      </c>
      <c r="M113" s="2">
        <v>1</v>
      </c>
      <c r="N113" s="2">
        <f t="shared" si="4"/>
        <v>810.75</v>
      </c>
    </row>
    <row r="114" spans="1:14" ht="12.75" customHeight="1">
      <c r="A114" s="3" t="s">
        <v>867</v>
      </c>
      <c r="B114" s="2">
        <v>1</v>
      </c>
      <c r="C114" s="3" t="s">
        <v>1139</v>
      </c>
      <c r="D114" s="3" t="s">
        <v>1251</v>
      </c>
      <c r="E114" s="3" t="s">
        <v>1252</v>
      </c>
      <c r="F114" s="4">
        <v>40697</v>
      </c>
      <c r="G114" s="2">
        <v>1968.36</v>
      </c>
      <c r="H114" s="2">
        <v>1418.91</v>
      </c>
      <c r="I114" s="2">
        <v>0</v>
      </c>
      <c r="J114" s="2">
        <f t="shared" si="3"/>
        <v>3387.27</v>
      </c>
      <c r="K114" s="2">
        <v>0</v>
      </c>
      <c r="L114" s="2">
        <v>0</v>
      </c>
      <c r="M114" s="2">
        <v>1</v>
      </c>
      <c r="N114" s="2">
        <f t="shared" si="4"/>
        <v>3387.27</v>
      </c>
    </row>
    <row r="115" spans="1:14" ht="12.75" customHeight="1">
      <c r="A115" s="3" t="s">
        <v>1150</v>
      </c>
      <c r="B115" s="2">
        <v>0</v>
      </c>
      <c r="C115" s="3" t="s">
        <v>1151</v>
      </c>
      <c r="D115" s="3" t="s">
        <v>1253</v>
      </c>
      <c r="E115" s="3" t="s">
        <v>1254</v>
      </c>
      <c r="F115" s="4">
        <v>40648</v>
      </c>
      <c r="G115" s="2">
        <v>287.41</v>
      </c>
      <c r="H115" s="2">
        <v>410.56</v>
      </c>
      <c r="I115" s="2">
        <v>0</v>
      </c>
      <c r="J115" s="2">
        <f t="shared" si="3"/>
        <v>697.97</v>
      </c>
      <c r="K115" s="2">
        <v>0</v>
      </c>
      <c r="L115" s="2">
        <v>0</v>
      </c>
      <c r="M115" s="2">
        <v>1</v>
      </c>
      <c r="N115" s="2">
        <f t="shared" si="4"/>
        <v>697.97</v>
      </c>
    </row>
    <row r="116" spans="1:14" ht="12.75" customHeight="1">
      <c r="A116" s="3" t="s">
        <v>867</v>
      </c>
      <c r="B116" s="2">
        <v>1</v>
      </c>
      <c r="C116" s="3" t="s">
        <v>1139</v>
      </c>
      <c r="D116" s="3" t="s">
        <v>1255</v>
      </c>
      <c r="E116" s="3" t="s">
        <v>885</v>
      </c>
      <c r="F116" s="4">
        <v>40833</v>
      </c>
      <c r="G116" s="2">
        <v>2231.13</v>
      </c>
      <c r="H116" s="2">
        <v>1256.19</v>
      </c>
      <c r="I116" s="2">
        <v>0</v>
      </c>
      <c r="J116" s="2">
        <f t="shared" si="3"/>
        <v>3487.32</v>
      </c>
      <c r="K116" s="2">
        <v>0</v>
      </c>
      <c r="L116" s="2">
        <v>0</v>
      </c>
      <c r="M116" s="2">
        <v>1</v>
      </c>
      <c r="N116" s="2">
        <f t="shared" si="4"/>
        <v>3487.32</v>
      </c>
    </row>
    <row r="117" spans="1:14" ht="12.75" customHeight="1">
      <c r="A117" s="3" t="s">
        <v>867</v>
      </c>
      <c r="B117" s="2">
        <v>1</v>
      </c>
      <c r="C117" s="3" t="s">
        <v>1144</v>
      </c>
      <c r="D117" s="3" t="s">
        <v>1256</v>
      </c>
      <c r="E117" s="3" t="s">
        <v>152</v>
      </c>
      <c r="F117" s="4">
        <v>40807</v>
      </c>
      <c r="G117" s="2">
        <v>2590.03</v>
      </c>
      <c r="H117" s="2">
        <v>1800.56</v>
      </c>
      <c r="I117" s="2">
        <v>0</v>
      </c>
      <c r="J117" s="2">
        <f t="shared" si="3"/>
        <v>4390.59</v>
      </c>
      <c r="K117" s="2">
        <v>0</v>
      </c>
      <c r="L117" s="2">
        <v>0</v>
      </c>
      <c r="M117" s="2">
        <v>1</v>
      </c>
      <c r="N117" s="2">
        <f t="shared" si="4"/>
        <v>4390.59</v>
      </c>
    </row>
    <row r="118" spans="1:14" ht="12.75" customHeight="1">
      <c r="A118" s="3" t="s">
        <v>867</v>
      </c>
      <c r="B118" s="2">
        <v>1</v>
      </c>
      <c r="C118" s="3" t="s">
        <v>1144</v>
      </c>
      <c r="D118" s="3" t="s">
        <v>1257</v>
      </c>
      <c r="E118" s="3" t="s">
        <v>89</v>
      </c>
      <c r="F118" s="4">
        <v>40814</v>
      </c>
      <c r="G118" s="2">
        <v>2959.59</v>
      </c>
      <c r="H118" s="2">
        <v>1744.24</v>
      </c>
      <c r="I118" s="2">
        <v>0</v>
      </c>
      <c r="J118" s="2">
        <f t="shared" si="3"/>
        <v>4703.83</v>
      </c>
      <c r="K118" s="2">
        <v>0</v>
      </c>
      <c r="L118" s="2">
        <v>0</v>
      </c>
      <c r="M118" s="2">
        <v>1</v>
      </c>
      <c r="N118" s="2">
        <f t="shared" si="4"/>
        <v>4703.83</v>
      </c>
    </row>
    <row r="119" spans="1:14" ht="12.75" customHeight="1">
      <c r="A119" s="3" t="s">
        <v>867</v>
      </c>
      <c r="B119" s="2">
        <v>1</v>
      </c>
      <c r="C119" s="3" t="s">
        <v>1144</v>
      </c>
      <c r="D119" s="3" t="s">
        <v>1258</v>
      </c>
      <c r="E119" s="3" t="s">
        <v>1259</v>
      </c>
      <c r="F119" s="4">
        <v>40890</v>
      </c>
      <c r="G119" s="2">
        <v>2628.64</v>
      </c>
      <c r="H119" s="2">
        <v>1964.51</v>
      </c>
      <c r="I119" s="2">
        <v>0</v>
      </c>
      <c r="J119" s="2">
        <f t="shared" si="3"/>
        <v>4593.15</v>
      </c>
      <c r="K119" s="2">
        <v>0</v>
      </c>
      <c r="L119" s="2">
        <v>0</v>
      </c>
      <c r="M119" s="2">
        <v>1</v>
      </c>
      <c r="N119" s="2">
        <f t="shared" si="4"/>
        <v>4593.15</v>
      </c>
    </row>
    <row r="120" spans="1:14" ht="12.75" customHeight="1">
      <c r="A120" s="3" t="s">
        <v>867</v>
      </c>
      <c r="B120" s="2">
        <v>1</v>
      </c>
      <c r="C120" s="3" t="s">
        <v>1144</v>
      </c>
      <c r="D120" s="3" t="s">
        <v>1260</v>
      </c>
      <c r="E120" s="3" t="s">
        <v>650</v>
      </c>
      <c r="F120" s="4">
        <v>40569</v>
      </c>
      <c r="G120" s="2">
        <v>2277.18</v>
      </c>
      <c r="H120" s="2">
        <v>152.56</v>
      </c>
      <c r="I120" s="2">
        <v>0</v>
      </c>
      <c r="J120" s="2">
        <f t="shared" si="3"/>
        <v>2429.74</v>
      </c>
      <c r="K120" s="2">
        <v>0</v>
      </c>
      <c r="L120" s="2">
        <v>0</v>
      </c>
      <c r="M120" s="2">
        <v>1</v>
      </c>
      <c r="N120" s="2">
        <f t="shared" si="4"/>
        <v>2429.74</v>
      </c>
    </row>
    <row r="121" spans="1:14" ht="12.75" customHeight="1">
      <c r="A121" s="3" t="s">
        <v>867</v>
      </c>
      <c r="B121" s="2">
        <v>1</v>
      </c>
      <c r="C121" s="3" t="s">
        <v>1144</v>
      </c>
      <c r="D121" s="3" t="s">
        <v>379</v>
      </c>
      <c r="E121" s="3" t="s">
        <v>152</v>
      </c>
      <c r="F121" s="4">
        <v>40765</v>
      </c>
      <c r="G121" s="2">
        <v>2221.8</v>
      </c>
      <c r="H121" s="2">
        <v>124.55</v>
      </c>
      <c r="I121" s="2">
        <v>0</v>
      </c>
      <c r="J121" s="2">
        <f t="shared" si="3"/>
        <v>2346.3500000000004</v>
      </c>
      <c r="K121" s="2">
        <v>0</v>
      </c>
      <c r="L121" s="2">
        <v>0</v>
      </c>
      <c r="M121" s="2">
        <v>1</v>
      </c>
      <c r="N121" s="2">
        <f t="shared" si="4"/>
        <v>2346.3500000000004</v>
      </c>
    </row>
    <row r="122" spans="1:14" ht="12.75" customHeight="1">
      <c r="A122" s="3" t="s">
        <v>867</v>
      </c>
      <c r="B122" s="2">
        <v>1</v>
      </c>
      <c r="C122" s="3" t="s">
        <v>1144</v>
      </c>
      <c r="D122" s="3" t="s">
        <v>753</v>
      </c>
      <c r="E122" s="3" t="s">
        <v>152</v>
      </c>
      <c r="F122" s="4">
        <v>40709</v>
      </c>
      <c r="G122" s="2">
        <v>2460.24</v>
      </c>
      <c r="H122" s="2">
        <v>331.32</v>
      </c>
      <c r="I122" s="2">
        <v>0</v>
      </c>
      <c r="J122" s="2">
        <f t="shared" si="3"/>
        <v>2791.56</v>
      </c>
      <c r="K122" s="2">
        <v>0</v>
      </c>
      <c r="L122" s="2">
        <v>0</v>
      </c>
      <c r="M122" s="2">
        <v>1</v>
      </c>
      <c r="N122" s="2">
        <f t="shared" si="4"/>
        <v>2791.56</v>
      </c>
    </row>
    <row r="123" spans="1:14" ht="12.75" customHeight="1">
      <c r="A123" s="3" t="s">
        <v>867</v>
      </c>
      <c r="B123" s="2">
        <v>1</v>
      </c>
      <c r="C123" s="3" t="s">
        <v>1144</v>
      </c>
      <c r="D123" s="3" t="s">
        <v>1261</v>
      </c>
      <c r="E123" s="3" t="s">
        <v>89</v>
      </c>
      <c r="F123" s="4">
        <v>40628</v>
      </c>
      <c r="G123" s="2">
        <v>2777.11</v>
      </c>
      <c r="H123" s="2">
        <v>1697.67</v>
      </c>
      <c r="I123" s="2">
        <v>0</v>
      </c>
      <c r="J123" s="2">
        <f t="shared" si="3"/>
        <v>4474.780000000001</v>
      </c>
      <c r="K123" s="2">
        <v>0</v>
      </c>
      <c r="L123" s="2">
        <v>0</v>
      </c>
      <c r="M123" s="2">
        <v>1</v>
      </c>
      <c r="N123" s="2">
        <f t="shared" si="4"/>
        <v>4474.780000000001</v>
      </c>
    </row>
    <row r="124" spans="1:14" ht="12.75" customHeight="1">
      <c r="A124" s="3" t="s">
        <v>1150</v>
      </c>
      <c r="B124" s="2">
        <v>0</v>
      </c>
      <c r="C124" s="3" t="s">
        <v>1151</v>
      </c>
      <c r="D124" s="3" t="s">
        <v>1262</v>
      </c>
      <c r="E124" s="3" t="s">
        <v>728</v>
      </c>
      <c r="F124" s="4">
        <v>40809</v>
      </c>
      <c r="G124" s="2">
        <v>98.35</v>
      </c>
      <c r="H124" s="2">
        <v>68.4</v>
      </c>
      <c r="I124" s="2">
        <v>0</v>
      </c>
      <c r="J124" s="2">
        <f t="shared" si="3"/>
        <v>166.75</v>
      </c>
      <c r="K124" s="2">
        <v>0</v>
      </c>
      <c r="L124" s="2">
        <v>0</v>
      </c>
      <c r="M124" s="2">
        <v>1</v>
      </c>
      <c r="N124" s="2">
        <f t="shared" si="4"/>
        <v>166.75</v>
      </c>
    </row>
    <row r="125" spans="1:14" ht="12.75" customHeight="1">
      <c r="A125" s="3" t="s">
        <v>867</v>
      </c>
      <c r="B125" s="2">
        <v>1</v>
      </c>
      <c r="C125" s="3" t="s">
        <v>1144</v>
      </c>
      <c r="D125" s="3" t="s">
        <v>1263</v>
      </c>
      <c r="E125" s="3" t="s">
        <v>89</v>
      </c>
      <c r="F125" s="4">
        <v>40747</v>
      </c>
      <c r="G125" s="2">
        <v>2596.74</v>
      </c>
      <c r="H125" s="2">
        <v>1802.68</v>
      </c>
      <c r="I125" s="2">
        <v>0</v>
      </c>
      <c r="J125" s="2">
        <f t="shared" si="3"/>
        <v>4399.42</v>
      </c>
      <c r="K125" s="2">
        <v>0</v>
      </c>
      <c r="L125" s="2">
        <v>0</v>
      </c>
      <c r="M125" s="2">
        <v>1</v>
      </c>
      <c r="N125" s="2">
        <f t="shared" si="4"/>
        <v>4399.42</v>
      </c>
    </row>
    <row r="126" spans="1:14" ht="12.75" customHeight="1">
      <c r="A126" s="3" t="s">
        <v>867</v>
      </c>
      <c r="B126" s="2">
        <v>1</v>
      </c>
      <c r="C126" s="3" t="s">
        <v>1144</v>
      </c>
      <c r="D126" s="3" t="s">
        <v>1264</v>
      </c>
      <c r="E126" s="3" t="s">
        <v>152</v>
      </c>
      <c r="F126" s="4">
        <v>40820</v>
      </c>
      <c r="G126" s="2">
        <v>2356.32</v>
      </c>
      <c r="H126" s="2">
        <v>210.42</v>
      </c>
      <c r="I126" s="2">
        <v>0</v>
      </c>
      <c r="J126" s="2">
        <f t="shared" si="3"/>
        <v>2566.7400000000002</v>
      </c>
      <c r="K126" s="2">
        <v>0</v>
      </c>
      <c r="L126" s="2">
        <v>0</v>
      </c>
      <c r="M126" s="2">
        <v>1</v>
      </c>
      <c r="N126" s="2">
        <f t="shared" si="4"/>
        <v>2566.7400000000002</v>
      </c>
    </row>
    <row r="127" spans="1:14" ht="12.75" customHeight="1">
      <c r="A127" s="3" t="s">
        <v>867</v>
      </c>
      <c r="B127" s="2">
        <v>1</v>
      </c>
      <c r="C127" s="3" t="s">
        <v>1265</v>
      </c>
      <c r="D127" s="3" t="s">
        <v>1266</v>
      </c>
      <c r="E127" s="3" t="s">
        <v>1267</v>
      </c>
      <c r="F127" s="4">
        <v>40792</v>
      </c>
      <c r="G127" s="2">
        <v>827.2</v>
      </c>
      <c r="H127" s="2">
        <v>465.49</v>
      </c>
      <c r="I127" s="2">
        <v>0</v>
      </c>
      <c r="J127" s="2">
        <f t="shared" si="3"/>
        <v>1292.69</v>
      </c>
      <c r="K127" s="2">
        <v>0</v>
      </c>
      <c r="L127" s="2">
        <v>0</v>
      </c>
      <c r="M127" s="2">
        <v>1</v>
      </c>
      <c r="N127" s="2">
        <f t="shared" si="4"/>
        <v>1292.69</v>
      </c>
    </row>
    <row r="128" spans="1:14" ht="12.75" customHeight="1">
      <c r="A128" s="3" t="s">
        <v>867</v>
      </c>
      <c r="B128" s="2">
        <v>1</v>
      </c>
      <c r="C128" s="3" t="s">
        <v>1144</v>
      </c>
      <c r="D128" s="3" t="s">
        <v>1268</v>
      </c>
      <c r="E128" s="3" t="s">
        <v>1269</v>
      </c>
      <c r="F128" s="4">
        <v>40751</v>
      </c>
      <c r="G128" s="2">
        <v>1926.28</v>
      </c>
      <c r="H128" s="2">
        <v>1453.73</v>
      </c>
      <c r="I128" s="2">
        <v>0</v>
      </c>
      <c r="J128" s="2">
        <f t="shared" si="3"/>
        <v>3380.01</v>
      </c>
      <c r="K128" s="2">
        <v>0</v>
      </c>
      <c r="L128" s="2">
        <v>0</v>
      </c>
      <c r="M128" s="2">
        <v>1</v>
      </c>
      <c r="N128" s="2">
        <f t="shared" si="4"/>
        <v>3380.01</v>
      </c>
    </row>
    <row r="129" spans="1:14" ht="12.75" customHeight="1">
      <c r="A129" s="3" t="s">
        <v>867</v>
      </c>
      <c r="B129" s="2">
        <v>0</v>
      </c>
      <c r="C129" s="3" t="s">
        <v>1270</v>
      </c>
      <c r="D129" s="3" t="s">
        <v>1271</v>
      </c>
      <c r="E129" s="3" t="s">
        <v>1085</v>
      </c>
      <c r="F129" s="4">
        <v>40807</v>
      </c>
      <c r="G129" s="2">
        <v>83.18</v>
      </c>
      <c r="H129" s="2">
        <v>261.98</v>
      </c>
      <c r="I129" s="2">
        <v>0</v>
      </c>
      <c r="J129" s="2">
        <f t="shared" si="3"/>
        <v>345.16</v>
      </c>
      <c r="K129" s="2">
        <v>0</v>
      </c>
      <c r="L129" s="2">
        <v>0</v>
      </c>
      <c r="M129" s="2">
        <v>1</v>
      </c>
      <c r="N129" s="2">
        <f t="shared" si="4"/>
        <v>345.16</v>
      </c>
    </row>
    <row r="130" spans="1:14" ht="12.75" customHeight="1">
      <c r="A130" s="3" t="s">
        <v>1194</v>
      </c>
      <c r="B130" s="2">
        <v>1</v>
      </c>
      <c r="C130" s="3" t="s">
        <v>1272</v>
      </c>
      <c r="D130" s="3" t="s">
        <v>849</v>
      </c>
      <c r="E130" s="3" t="s">
        <v>802</v>
      </c>
      <c r="F130" s="4">
        <v>40868</v>
      </c>
      <c r="G130" s="2">
        <v>14986.88</v>
      </c>
      <c r="H130" s="2">
        <v>1547.81</v>
      </c>
      <c r="I130" s="2">
        <v>0</v>
      </c>
      <c r="J130" s="2">
        <f t="shared" si="3"/>
        <v>16534.69</v>
      </c>
      <c r="K130" s="2">
        <v>0</v>
      </c>
      <c r="L130" s="2">
        <v>0</v>
      </c>
      <c r="M130" s="2">
        <v>1</v>
      </c>
      <c r="N130" s="2">
        <f t="shared" si="4"/>
        <v>16534.69</v>
      </c>
    </row>
    <row r="131" spans="1:14" ht="12.75" customHeight="1">
      <c r="A131" s="3" t="s">
        <v>867</v>
      </c>
      <c r="B131" s="2">
        <v>2</v>
      </c>
      <c r="C131" s="3" t="s">
        <v>1159</v>
      </c>
      <c r="D131" s="3" t="s">
        <v>1273</v>
      </c>
      <c r="E131" s="3" t="s">
        <v>152</v>
      </c>
      <c r="F131" s="4">
        <v>40826</v>
      </c>
      <c r="G131" s="2">
        <v>4716.88</v>
      </c>
      <c r="H131" s="2">
        <v>514.15</v>
      </c>
      <c r="I131" s="2">
        <v>0</v>
      </c>
      <c r="J131" s="2">
        <f t="shared" si="3"/>
        <v>5231.03</v>
      </c>
      <c r="K131" s="2">
        <v>0</v>
      </c>
      <c r="L131" s="2">
        <v>0</v>
      </c>
      <c r="M131" s="2">
        <v>1</v>
      </c>
      <c r="N131" s="2">
        <f t="shared" si="4"/>
        <v>5231.03</v>
      </c>
    </row>
    <row r="132" spans="1:14" ht="12.75" customHeight="1">
      <c r="A132" s="3" t="s">
        <v>867</v>
      </c>
      <c r="B132" s="2">
        <v>1</v>
      </c>
      <c r="C132" s="3" t="s">
        <v>1141</v>
      </c>
      <c r="D132" s="3" t="s">
        <v>1274</v>
      </c>
      <c r="E132" s="3" t="s">
        <v>762</v>
      </c>
      <c r="F132" s="4">
        <v>40680</v>
      </c>
      <c r="G132" s="2">
        <v>1173.63</v>
      </c>
      <c r="H132" s="2">
        <v>686.12</v>
      </c>
      <c r="I132" s="2">
        <v>0</v>
      </c>
      <c r="J132" s="2">
        <f t="shared" si="3"/>
        <v>1859.75</v>
      </c>
      <c r="K132" s="2">
        <v>0</v>
      </c>
      <c r="L132" s="2">
        <v>0</v>
      </c>
      <c r="M132" s="2">
        <v>1</v>
      </c>
      <c r="N132" s="2">
        <f t="shared" si="4"/>
        <v>1859.75</v>
      </c>
    </row>
    <row r="133" spans="1:14" ht="12.75" customHeight="1">
      <c r="A133" s="3" t="s">
        <v>867</v>
      </c>
      <c r="B133" s="2">
        <v>1</v>
      </c>
      <c r="C133" s="3" t="s">
        <v>1139</v>
      </c>
      <c r="D133" s="3" t="s">
        <v>1275</v>
      </c>
      <c r="E133" s="3" t="s">
        <v>89</v>
      </c>
      <c r="F133" s="4">
        <v>40738</v>
      </c>
      <c r="G133" s="2">
        <v>1846.61</v>
      </c>
      <c r="H133" s="2">
        <v>1393.6</v>
      </c>
      <c r="I133" s="2">
        <v>0</v>
      </c>
      <c r="J133" s="2">
        <f t="shared" si="3"/>
        <v>3240.21</v>
      </c>
      <c r="K133" s="2">
        <v>0</v>
      </c>
      <c r="L133" s="2">
        <v>0</v>
      </c>
      <c r="M133" s="2">
        <v>1</v>
      </c>
      <c r="N133" s="2">
        <f t="shared" si="4"/>
        <v>3240.21</v>
      </c>
    </row>
    <row r="134" spans="1:14" ht="12.75" customHeight="1">
      <c r="A134" s="3" t="s">
        <v>867</v>
      </c>
      <c r="B134" s="2">
        <v>1</v>
      </c>
      <c r="C134" s="3" t="s">
        <v>1148</v>
      </c>
      <c r="D134" s="3" t="s">
        <v>1276</v>
      </c>
      <c r="E134" s="3" t="s">
        <v>343</v>
      </c>
      <c r="F134" s="4">
        <v>40862</v>
      </c>
      <c r="G134" s="2">
        <v>3316.84</v>
      </c>
      <c r="H134" s="2">
        <v>414.48</v>
      </c>
      <c r="I134" s="2">
        <v>0</v>
      </c>
      <c r="J134" s="2">
        <f t="shared" si="3"/>
        <v>3731.32</v>
      </c>
      <c r="K134" s="2">
        <v>0</v>
      </c>
      <c r="L134" s="2">
        <v>0</v>
      </c>
      <c r="M134" s="2">
        <v>1</v>
      </c>
      <c r="N134" s="2">
        <f t="shared" si="4"/>
        <v>3731.32</v>
      </c>
    </row>
    <row r="135" spans="1:14" ht="12.75" customHeight="1">
      <c r="A135" s="3" t="s">
        <v>867</v>
      </c>
      <c r="B135" s="2">
        <v>1</v>
      </c>
      <c r="C135" s="3" t="s">
        <v>1148</v>
      </c>
      <c r="D135" s="3" t="s">
        <v>1277</v>
      </c>
      <c r="E135" s="3" t="s">
        <v>1278</v>
      </c>
      <c r="F135" s="4">
        <v>40738</v>
      </c>
      <c r="G135" s="2">
        <v>3645.81</v>
      </c>
      <c r="H135" s="2">
        <v>2530.95</v>
      </c>
      <c r="I135" s="2">
        <v>0</v>
      </c>
      <c r="J135" s="2">
        <f t="shared" si="3"/>
        <v>6176.76</v>
      </c>
      <c r="K135" s="2">
        <v>0</v>
      </c>
      <c r="L135" s="2">
        <v>0</v>
      </c>
      <c r="M135" s="2">
        <v>1</v>
      </c>
      <c r="N135" s="2">
        <f t="shared" si="4"/>
        <v>6176.76</v>
      </c>
    </row>
    <row r="136" spans="1:14" ht="12.75" customHeight="1">
      <c r="A136" s="3" t="s">
        <v>867</v>
      </c>
      <c r="B136" s="2">
        <v>1</v>
      </c>
      <c r="C136" s="3" t="s">
        <v>1144</v>
      </c>
      <c r="D136" s="3" t="s">
        <v>1279</v>
      </c>
      <c r="E136" s="3" t="s">
        <v>962</v>
      </c>
      <c r="F136" s="4">
        <v>40878</v>
      </c>
      <c r="G136" s="2">
        <v>2814.34</v>
      </c>
      <c r="H136" s="2">
        <v>1725.04</v>
      </c>
      <c r="I136" s="2">
        <v>0</v>
      </c>
      <c r="J136" s="2">
        <f t="shared" si="3"/>
        <v>4539.38</v>
      </c>
      <c r="K136" s="2">
        <v>0</v>
      </c>
      <c r="L136" s="2">
        <v>0</v>
      </c>
      <c r="M136" s="2">
        <v>1</v>
      </c>
      <c r="N136" s="2">
        <f t="shared" si="4"/>
        <v>4539.38</v>
      </c>
    </row>
    <row r="137" spans="1:14" ht="12.75" customHeight="1">
      <c r="A137" s="3" t="s">
        <v>1150</v>
      </c>
      <c r="B137" s="2">
        <v>0</v>
      </c>
      <c r="C137" s="3" t="s">
        <v>1151</v>
      </c>
      <c r="D137" s="3" t="s">
        <v>756</v>
      </c>
      <c r="E137" s="3" t="s">
        <v>152</v>
      </c>
      <c r="F137" s="4">
        <v>40590</v>
      </c>
      <c r="G137" s="2">
        <v>186.97</v>
      </c>
      <c r="H137" s="2">
        <v>326.09</v>
      </c>
      <c r="I137" s="2">
        <v>0</v>
      </c>
      <c r="J137" s="2">
        <f aca="true" t="shared" si="5" ref="J137:J200">SUM(G137:I137)</f>
        <v>513.06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513.06</v>
      </c>
    </row>
    <row r="138" spans="1:14" ht="12.75" customHeight="1">
      <c r="A138" s="3" t="s">
        <v>867</v>
      </c>
      <c r="B138" s="2">
        <v>1</v>
      </c>
      <c r="C138" s="3" t="s">
        <v>1144</v>
      </c>
      <c r="D138" s="3" t="s">
        <v>1280</v>
      </c>
      <c r="E138" s="3" t="s">
        <v>89</v>
      </c>
      <c r="F138" s="4">
        <v>40842</v>
      </c>
      <c r="G138" s="2">
        <v>2525.44</v>
      </c>
      <c r="H138" s="2">
        <v>1903.46</v>
      </c>
      <c r="I138" s="2">
        <v>0</v>
      </c>
      <c r="J138" s="2">
        <f t="shared" si="5"/>
        <v>4428.9</v>
      </c>
      <c r="K138" s="2">
        <v>0</v>
      </c>
      <c r="L138" s="2">
        <v>0</v>
      </c>
      <c r="M138" s="2">
        <v>1</v>
      </c>
      <c r="N138" s="2">
        <f t="shared" si="6"/>
        <v>4428.9</v>
      </c>
    </row>
    <row r="139" spans="1:14" ht="12.75" customHeight="1">
      <c r="A139" s="3" t="s">
        <v>867</v>
      </c>
      <c r="B139" s="2">
        <v>1</v>
      </c>
      <c r="C139" s="3" t="s">
        <v>1148</v>
      </c>
      <c r="D139" s="3" t="s">
        <v>1281</v>
      </c>
      <c r="E139" s="3" t="s">
        <v>716</v>
      </c>
      <c r="F139" s="4">
        <v>40856</v>
      </c>
      <c r="G139" s="2">
        <v>3297.93</v>
      </c>
      <c r="H139" s="2">
        <v>204.24</v>
      </c>
      <c r="I139" s="2">
        <v>0</v>
      </c>
      <c r="J139" s="2">
        <f t="shared" si="5"/>
        <v>3502.17</v>
      </c>
      <c r="K139" s="2">
        <v>0</v>
      </c>
      <c r="L139" s="2">
        <v>0</v>
      </c>
      <c r="M139" s="2">
        <v>1</v>
      </c>
      <c r="N139" s="2">
        <f t="shared" si="6"/>
        <v>3502.17</v>
      </c>
    </row>
    <row r="140" spans="1:14" ht="12.75" customHeight="1">
      <c r="A140" s="3" t="s">
        <v>867</v>
      </c>
      <c r="B140" s="2">
        <v>4</v>
      </c>
      <c r="C140" s="3" t="s">
        <v>1282</v>
      </c>
      <c r="D140" s="3" t="s">
        <v>758</v>
      </c>
      <c r="E140" s="3" t="s">
        <v>759</v>
      </c>
      <c r="F140" s="4">
        <v>40770</v>
      </c>
      <c r="G140" s="2">
        <v>2374.67</v>
      </c>
      <c r="H140" s="2">
        <v>1583.74</v>
      </c>
      <c r="I140" s="2">
        <v>0</v>
      </c>
      <c r="J140" s="2">
        <f t="shared" si="5"/>
        <v>3958.41</v>
      </c>
      <c r="K140" s="2">
        <v>0</v>
      </c>
      <c r="L140" s="2">
        <v>0</v>
      </c>
      <c r="M140" s="2">
        <v>1</v>
      </c>
      <c r="N140" s="2">
        <f t="shared" si="6"/>
        <v>3958.41</v>
      </c>
    </row>
    <row r="141" spans="1:14" ht="12.75" customHeight="1">
      <c r="A141" s="3" t="s">
        <v>867</v>
      </c>
      <c r="B141" s="2">
        <v>1</v>
      </c>
      <c r="C141" s="3" t="s">
        <v>1139</v>
      </c>
      <c r="D141" s="3" t="s">
        <v>1283</v>
      </c>
      <c r="E141" s="3" t="s">
        <v>152</v>
      </c>
      <c r="F141" s="4">
        <v>40752</v>
      </c>
      <c r="G141" s="2">
        <v>2324.39</v>
      </c>
      <c r="H141" s="2">
        <v>185.93</v>
      </c>
      <c r="I141" s="2">
        <v>0</v>
      </c>
      <c r="J141" s="2">
        <f t="shared" si="5"/>
        <v>2510.3199999999997</v>
      </c>
      <c r="K141" s="2">
        <v>0</v>
      </c>
      <c r="L141" s="2">
        <v>0</v>
      </c>
      <c r="M141" s="2">
        <v>1</v>
      </c>
      <c r="N141" s="2">
        <f t="shared" si="6"/>
        <v>2510.3199999999997</v>
      </c>
    </row>
    <row r="142" spans="1:14" ht="12.75" customHeight="1">
      <c r="A142" s="3" t="s">
        <v>867</v>
      </c>
      <c r="B142" s="2">
        <v>2</v>
      </c>
      <c r="C142" s="3" t="s">
        <v>1159</v>
      </c>
      <c r="D142" s="3" t="s">
        <v>1284</v>
      </c>
      <c r="E142" s="3" t="s">
        <v>1285</v>
      </c>
      <c r="F142" s="4">
        <v>40661</v>
      </c>
      <c r="G142" s="2">
        <v>4727.25</v>
      </c>
      <c r="H142" s="2">
        <v>3152.76</v>
      </c>
      <c r="I142" s="2">
        <v>0</v>
      </c>
      <c r="J142" s="2">
        <f t="shared" si="5"/>
        <v>7880.01</v>
      </c>
      <c r="K142" s="2">
        <v>0</v>
      </c>
      <c r="L142" s="2">
        <v>0</v>
      </c>
      <c r="M142" s="2">
        <v>1</v>
      </c>
      <c r="N142" s="2">
        <f t="shared" si="6"/>
        <v>7880.01</v>
      </c>
    </row>
    <row r="143" spans="1:14" ht="12.75" customHeight="1">
      <c r="A143" s="3" t="s">
        <v>867</v>
      </c>
      <c r="B143" s="2">
        <v>2</v>
      </c>
      <c r="C143" s="3" t="s">
        <v>1159</v>
      </c>
      <c r="D143" s="3" t="s">
        <v>765</v>
      </c>
      <c r="E143" s="3" t="s">
        <v>766</v>
      </c>
      <c r="F143" s="4">
        <v>40771</v>
      </c>
      <c r="G143" s="2">
        <v>4456.63</v>
      </c>
      <c r="H143" s="2">
        <v>248.77</v>
      </c>
      <c r="I143" s="2">
        <v>0</v>
      </c>
      <c r="J143" s="2">
        <f t="shared" si="5"/>
        <v>4705.400000000001</v>
      </c>
      <c r="K143" s="2">
        <v>0</v>
      </c>
      <c r="L143" s="2">
        <v>0</v>
      </c>
      <c r="M143" s="2">
        <v>1</v>
      </c>
      <c r="N143" s="2">
        <f t="shared" si="6"/>
        <v>4705.400000000001</v>
      </c>
    </row>
    <row r="144" spans="1:14" ht="12.75" customHeight="1">
      <c r="A144" s="3" t="s">
        <v>867</v>
      </c>
      <c r="B144" s="2">
        <v>1</v>
      </c>
      <c r="C144" s="3" t="s">
        <v>1139</v>
      </c>
      <c r="D144" s="3" t="s">
        <v>765</v>
      </c>
      <c r="E144" s="3" t="s">
        <v>766</v>
      </c>
      <c r="F144" s="4">
        <v>40771</v>
      </c>
      <c r="G144" s="2">
        <v>231.13</v>
      </c>
      <c r="H144" s="2">
        <v>295.6</v>
      </c>
      <c r="I144" s="2">
        <v>0</v>
      </c>
      <c r="J144" s="2">
        <f t="shared" si="5"/>
        <v>526.73</v>
      </c>
      <c r="K144" s="2">
        <v>0</v>
      </c>
      <c r="L144" s="2">
        <v>0</v>
      </c>
      <c r="M144" s="2">
        <v>1</v>
      </c>
      <c r="N144" s="2">
        <f t="shared" si="6"/>
        <v>526.73</v>
      </c>
    </row>
    <row r="145" spans="1:14" ht="12.75" customHeight="1">
      <c r="A145" s="3" t="s">
        <v>892</v>
      </c>
      <c r="B145" s="2">
        <v>1</v>
      </c>
      <c r="C145" s="3" t="s">
        <v>1184</v>
      </c>
      <c r="D145" s="3" t="s">
        <v>769</v>
      </c>
      <c r="E145" s="3" t="s">
        <v>650</v>
      </c>
      <c r="F145" s="4">
        <v>40806</v>
      </c>
      <c r="G145" s="2">
        <v>9443.32</v>
      </c>
      <c r="H145" s="2">
        <v>762.68</v>
      </c>
      <c r="I145" s="2">
        <v>0</v>
      </c>
      <c r="J145" s="2">
        <f t="shared" si="5"/>
        <v>10206</v>
      </c>
      <c r="K145" s="2">
        <v>0</v>
      </c>
      <c r="L145" s="2">
        <v>0</v>
      </c>
      <c r="M145" s="2">
        <v>1</v>
      </c>
      <c r="N145" s="2">
        <f t="shared" si="6"/>
        <v>10206</v>
      </c>
    </row>
    <row r="146" spans="1:14" ht="12.75" customHeight="1">
      <c r="A146" s="3" t="s">
        <v>867</v>
      </c>
      <c r="B146" s="2">
        <v>1</v>
      </c>
      <c r="C146" s="3" t="s">
        <v>1139</v>
      </c>
      <c r="D146" s="3" t="s">
        <v>771</v>
      </c>
      <c r="E146" s="3" t="s">
        <v>772</v>
      </c>
      <c r="F146" s="4">
        <v>40784</v>
      </c>
      <c r="G146" s="2">
        <v>2651.94</v>
      </c>
      <c r="H146" s="2">
        <v>307.69</v>
      </c>
      <c r="I146" s="2">
        <v>0</v>
      </c>
      <c r="J146" s="2">
        <f t="shared" si="5"/>
        <v>2959.63</v>
      </c>
      <c r="K146" s="2">
        <v>0</v>
      </c>
      <c r="L146" s="2">
        <v>0</v>
      </c>
      <c r="M146" s="2">
        <v>1</v>
      </c>
      <c r="N146" s="2">
        <f t="shared" si="6"/>
        <v>2959.63</v>
      </c>
    </row>
    <row r="147" spans="1:14" ht="12.75" customHeight="1">
      <c r="A147" s="3" t="s">
        <v>867</v>
      </c>
      <c r="B147" s="2">
        <v>1</v>
      </c>
      <c r="C147" s="3" t="s">
        <v>1148</v>
      </c>
      <c r="D147" s="3" t="s">
        <v>1286</v>
      </c>
      <c r="E147" s="3" t="s">
        <v>89</v>
      </c>
      <c r="F147" s="4">
        <v>40582</v>
      </c>
      <c r="G147" s="2">
        <v>3689.98</v>
      </c>
      <c r="H147" s="2">
        <v>2461.02</v>
      </c>
      <c r="I147" s="2">
        <v>0</v>
      </c>
      <c r="J147" s="2">
        <f t="shared" si="5"/>
        <v>6151</v>
      </c>
      <c r="K147" s="2">
        <v>0</v>
      </c>
      <c r="L147" s="2">
        <v>0</v>
      </c>
      <c r="M147" s="2">
        <v>1</v>
      </c>
      <c r="N147" s="2">
        <f t="shared" si="6"/>
        <v>6151</v>
      </c>
    </row>
    <row r="148" spans="1:14" ht="12.75" customHeight="1">
      <c r="A148" s="3" t="s">
        <v>867</v>
      </c>
      <c r="B148" s="2">
        <v>1</v>
      </c>
      <c r="C148" s="3" t="s">
        <v>1139</v>
      </c>
      <c r="D148" s="3" t="s">
        <v>1287</v>
      </c>
      <c r="E148" s="3" t="s">
        <v>728</v>
      </c>
      <c r="F148" s="4">
        <v>40784</v>
      </c>
      <c r="G148" s="2">
        <v>2484.25</v>
      </c>
      <c r="H148" s="2">
        <v>225.83</v>
      </c>
      <c r="I148" s="2">
        <v>0</v>
      </c>
      <c r="J148" s="2">
        <f t="shared" si="5"/>
        <v>2710.08</v>
      </c>
      <c r="K148" s="2">
        <v>0</v>
      </c>
      <c r="L148" s="2">
        <v>0</v>
      </c>
      <c r="M148" s="2">
        <v>1</v>
      </c>
      <c r="N148" s="2">
        <f t="shared" si="6"/>
        <v>2710.08</v>
      </c>
    </row>
    <row r="149" spans="1:14" ht="12.75" customHeight="1">
      <c r="A149" s="3" t="s">
        <v>867</v>
      </c>
      <c r="B149" s="2">
        <v>1</v>
      </c>
      <c r="C149" s="3" t="s">
        <v>1141</v>
      </c>
      <c r="D149" s="3" t="s">
        <v>774</v>
      </c>
      <c r="E149" s="3" t="s">
        <v>775</v>
      </c>
      <c r="F149" s="4">
        <v>40767</v>
      </c>
      <c r="G149" s="2">
        <v>1039.46</v>
      </c>
      <c r="H149" s="2">
        <v>753.01</v>
      </c>
      <c r="I149" s="2">
        <v>0</v>
      </c>
      <c r="J149" s="2">
        <f t="shared" si="5"/>
        <v>1792.47</v>
      </c>
      <c r="K149" s="2">
        <v>0</v>
      </c>
      <c r="L149" s="2">
        <v>0</v>
      </c>
      <c r="M149" s="2">
        <v>1</v>
      </c>
      <c r="N149" s="2">
        <f t="shared" si="6"/>
        <v>1792.47</v>
      </c>
    </row>
    <row r="150" spans="1:14" ht="12.75" customHeight="1">
      <c r="A150" s="3" t="s">
        <v>867</v>
      </c>
      <c r="B150" s="2">
        <v>1</v>
      </c>
      <c r="C150" s="3" t="s">
        <v>1144</v>
      </c>
      <c r="D150" s="3" t="s">
        <v>1288</v>
      </c>
      <c r="E150" s="3" t="s">
        <v>89</v>
      </c>
      <c r="F150" s="4">
        <v>40883</v>
      </c>
      <c r="G150" s="2">
        <v>2601.24</v>
      </c>
      <c r="H150" s="2">
        <v>1941.09</v>
      </c>
      <c r="I150" s="2">
        <v>0</v>
      </c>
      <c r="J150" s="2">
        <f t="shared" si="5"/>
        <v>4542.33</v>
      </c>
      <c r="K150" s="2">
        <v>0</v>
      </c>
      <c r="L150" s="2">
        <v>0</v>
      </c>
      <c r="M150" s="2">
        <v>1</v>
      </c>
      <c r="N150" s="2">
        <f t="shared" si="6"/>
        <v>4542.33</v>
      </c>
    </row>
    <row r="151" spans="1:14" ht="12.75" customHeight="1">
      <c r="A151" s="3" t="s">
        <v>867</v>
      </c>
      <c r="B151" s="2">
        <v>1</v>
      </c>
      <c r="C151" s="3" t="s">
        <v>1141</v>
      </c>
      <c r="D151" s="3" t="s">
        <v>1289</v>
      </c>
      <c r="E151" s="3" t="s">
        <v>647</v>
      </c>
      <c r="F151" s="4">
        <v>40752</v>
      </c>
      <c r="G151" s="2">
        <v>753.96</v>
      </c>
      <c r="H151" s="2">
        <v>143.87</v>
      </c>
      <c r="I151" s="2">
        <v>0</v>
      </c>
      <c r="J151" s="2">
        <f t="shared" si="5"/>
        <v>897.83</v>
      </c>
      <c r="K151" s="2">
        <v>0</v>
      </c>
      <c r="L151" s="2">
        <v>0</v>
      </c>
      <c r="M151" s="2">
        <v>1</v>
      </c>
      <c r="N151" s="2">
        <f t="shared" si="6"/>
        <v>897.83</v>
      </c>
    </row>
    <row r="152" spans="1:14" ht="12.75" customHeight="1">
      <c r="A152" s="3" t="s">
        <v>867</v>
      </c>
      <c r="B152" s="2">
        <v>1</v>
      </c>
      <c r="C152" s="3" t="s">
        <v>1139</v>
      </c>
      <c r="D152" s="3" t="s">
        <v>1290</v>
      </c>
      <c r="E152" s="3" t="s">
        <v>138</v>
      </c>
      <c r="F152" s="4">
        <v>40638</v>
      </c>
      <c r="G152" s="2">
        <v>230.9</v>
      </c>
      <c r="H152" s="2">
        <v>269.76</v>
      </c>
      <c r="I152" s="2">
        <v>0</v>
      </c>
      <c r="J152" s="2">
        <f t="shared" si="5"/>
        <v>500.65999999999997</v>
      </c>
      <c r="K152" s="2">
        <v>0</v>
      </c>
      <c r="L152" s="2">
        <v>0</v>
      </c>
      <c r="M152" s="2">
        <v>1</v>
      </c>
      <c r="N152" s="2">
        <f t="shared" si="6"/>
        <v>500.65999999999997</v>
      </c>
    </row>
    <row r="153" spans="1:14" ht="12.75" customHeight="1">
      <c r="A153" s="3" t="s">
        <v>867</v>
      </c>
      <c r="B153" s="2">
        <v>1</v>
      </c>
      <c r="C153" s="3" t="s">
        <v>1139</v>
      </c>
      <c r="D153" s="3" t="s">
        <v>1291</v>
      </c>
      <c r="E153" s="3" t="s">
        <v>252</v>
      </c>
      <c r="F153" s="4">
        <v>40747</v>
      </c>
      <c r="G153" s="2">
        <v>2008.62</v>
      </c>
      <c r="H153" s="2">
        <v>1231.59</v>
      </c>
      <c r="I153" s="2">
        <v>0</v>
      </c>
      <c r="J153" s="2">
        <f t="shared" si="5"/>
        <v>3240.21</v>
      </c>
      <c r="K153" s="2">
        <v>0</v>
      </c>
      <c r="L153" s="2">
        <v>0</v>
      </c>
      <c r="M153" s="2">
        <v>1</v>
      </c>
      <c r="N153" s="2">
        <f t="shared" si="6"/>
        <v>3240.21</v>
      </c>
    </row>
    <row r="154" spans="1:14" ht="12.75" customHeight="1">
      <c r="A154" s="3" t="s">
        <v>892</v>
      </c>
      <c r="B154" s="2">
        <v>1</v>
      </c>
      <c r="C154" s="3" t="s">
        <v>1244</v>
      </c>
      <c r="D154" s="3" t="s">
        <v>777</v>
      </c>
      <c r="E154" s="3" t="s">
        <v>647</v>
      </c>
      <c r="F154" s="4">
        <v>40589</v>
      </c>
      <c r="G154" s="2">
        <v>6917.59</v>
      </c>
      <c r="H154" s="2">
        <v>970.36</v>
      </c>
      <c r="I154" s="2">
        <v>0</v>
      </c>
      <c r="J154" s="2">
        <f t="shared" si="5"/>
        <v>7887.95</v>
      </c>
      <c r="K154" s="2">
        <v>0</v>
      </c>
      <c r="L154" s="2">
        <v>0</v>
      </c>
      <c r="M154" s="2">
        <v>1</v>
      </c>
      <c r="N154" s="2">
        <f t="shared" si="6"/>
        <v>7887.95</v>
      </c>
    </row>
    <row r="155" spans="1:14" ht="12.75" customHeight="1">
      <c r="A155" s="3" t="s">
        <v>867</v>
      </c>
      <c r="B155" s="2">
        <v>1</v>
      </c>
      <c r="C155" s="3" t="s">
        <v>1144</v>
      </c>
      <c r="D155" s="3" t="s">
        <v>1292</v>
      </c>
      <c r="E155" s="3" t="s">
        <v>1293</v>
      </c>
      <c r="F155" s="4">
        <v>40660</v>
      </c>
      <c r="G155" s="2">
        <v>2567.71</v>
      </c>
      <c r="H155" s="2">
        <v>1928.27</v>
      </c>
      <c r="I155" s="2">
        <v>0</v>
      </c>
      <c r="J155" s="2">
        <f t="shared" si="5"/>
        <v>4495.98</v>
      </c>
      <c r="K155" s="2">
        <v>0</v>
      </c>
      <c r="L155" s="2">
        <v>0</v>
      </c>
      <c r="M155" s="2">
        <v>1</v>
      </c>
      <c r="N155" s="2">
        <f t="shared" si="6"/>
        <v>4495.98</v>
      </c>
    </row>
    <row r="156" spans="1:14" ht="12.75" customHeight="1">
      <c r="A156" s="3" t="s">
        <v>1150</v>
      </c>
      <c r="B156" s="2">
        <v>0</v>
      </c>
      <c r="C156" s="3" t="s">
        <v>1151</v>
      </c>
      <c r="D156" s="3" t="s">
        <v>1294</v>
      </c>
      <c r="E156" s="3" t="s">
        <v>152</v>
      </c>
      <c r="F156" s="4">
        <v>40605</v>
      </c>
      <c r="G156" s="2">
        <v>199.74</v>
      </c>
      <c r="H156" s="2">
        <v>392.6</v>
      </c>
      <c r="I156" s="2">
        <v>0</v>
      </c>
      <c r="J156" s="2">
        <f t="shared" si="5"/>
        <v>592.34</v>
      </c>
      <c r="K156" s="2">
        <v>0</v>
      </c>
      <c r="L156" s="2">
        <v>0</v>
      </c>
      <c r="M156" s="2">
        <v>1</v>
      </c>
      <c r="N156" s="2">
        <f t="shared" si="6"/>
        <v>592.34</v>
      </c>
    </row>
    <row r="157" spans="1:14" ht="12.75" customHeight="1">
      <c r="A157" s="3" t="s">
        <v>867</v>
      </c>
      <c r="B157" s="2">
        <v>1</v>
      </c>
      <c r="C157" s="3" t="s">
        <v>1144</v>
      </c>
      <c r="D157" s="3" t="s">
        <v>1295</v>
      </c>
      <c r="E157" s="3" t="s">
        <v>700</v>
      </c>
      <c r="F157" s="4">
        <v>40739</v>
      </c>
      <c r="G157" s="2">
        <v>2684.22</v>
      </c>
      <c r="H157" s="2">
        <v>1716.34</v>
      </c>
      <c r="I157" s="2">
        <v>0</v>
      </c>
      <c r="J157" s="2">
        <f t="shared" si="5"/>
        <v>4400.5599999999995</v>
      </c>
      <c r="K157" s="2">
        <v>0</v>
      </c>
      <c r="L157" s="2">
        <v>0</v>
      </c>
      <c r="M157" s="2">
        <v>1</v>
      </c>
      <c r="N157" s="2">
        <f t="shared" si="6"/>
        <v>4400.5599999999995</v>
      </c>
    </row>
    <row r="158" spans="1:14" ht="12.75" customHeight="1">
      <c r="A158" s="3" t="s">
        <v>1150</v>
      </c>
      <c r="B158" s="2">
        <v>0</v>
      </c>
      <c r="C158" s="3" t="s">
        <v>1151</v>
      </c>
      <c r="D158" s="3" t="s">
        <v>778</v>
      </c>
      <c r="E158" s="3" t="s">
        <v>779</v>
      </c>
      <c r="F158" s="4">
        <v>40667</v>
      </c>
      <c r="G158" s="2">
        <v>288.12</v>
      </c>
      <c r="H158" s="2">
        <v>312.42</v>
      </c>
      <c r="I158" s="2">
        <v>0</v>
      </c>
      <c r="J158" s="2">
        <f t="shared" si="5"/>
        <v>600.54</v>
      </c>
      <c r="K158" s="2">
        <v>0</v>
      </c>
      <c r="L158" s="2">
        <v>0</v>
      </c>
      <c r="M158" s="2">
        <v>1</v>
      </c>
      <c r="N158" s="2">
        <f t="shared" si="6"/>
        <v>600.54</v>
      </c>
    </row>
    <row r="159" spans="1:14" ht="12.75" customHeight="1">
      <c r="A159" s="3" t="s">
        <v>867</v>
      </c>
      <c r="B159" s="2">
        <v>3</v>
      </c>
      <c r="C159" s="3" t="s">
        <v>1296</v>
      </c>
      <c r="D159" s="3" t="s">
        <v>781</v>
      </c>
      <c r="E159" s="3" t="s">
        <v>782</v>
      </c>
      <c r="F159" s="4">
        <v>40714</v>
      </c>
      <c r="G159" s="2">
        <v>2924.9</v>
      </c>
      <c r="H159" s="2">
        <v>624.97</v>
      </c>
      <c r="I159" s="2">
        <v>0</v>
      </c>
      <c r="J159" s="2">
        <f t="shared" si="5"/>
        <v>3549.87</v>
      </c>
      <c r="K159" s="2">
        <v>0</v>
      </c>
      <c r="L159" s="2">
        <v>0</v>
      </c>
      <c r="M159" s="2">
        <v>1</v>
      </c>
      <c r="N159" s="2">
        <f t="shared" si="6"/>
        <v>3549.87</v>
      </c>
    </row>
    <row r="160" spans="1:14" ht="12.75" customHeight="1">
      <c r="A160" s="3" t="s">
        <v>867</v>
      </c>
      <c r="B160" s="2">
        <v>1</v>
      </c>
      <c r="C160" s="3" t="s">
        <v>1144</v>
      </c>
      <c r="D160" s="3" t="s">
        <v>785</v>
      </c>
      <c r="E160" s="3" t="s">
        <v>650</v>
      </c>
      <c r="F160" s="4">
        <v>40717</v>
      </c>
      <c r="G160" s="2">
        <v>2369.44</v>
      </c>
      <c r="H160" s="2">
        <v>401.43</v>
      </c>
      <c r="I160" s="2">
        <v>0</v>
      </c>
      <c r="J160" s="2">
        <f t="shared" si="5"/>
        <v>2770.87</v>
      </c>
      <c r="K160" s="2">
        <v>0</v>
      </c>
      <c r="L160" s="2">
        <v>0</v>
      </c>
      <c r="M160" s="2">
        <v>1</v>
      </c>
      <c r="N160" s="2">
        <f t="shared" si="6"/>
        <v>2770.87</v>
      </c>
    </row>
    <row r="161" spans="1:14" ht="12.75" customHeight="1">
      <c r="A161" s="3" t="s">
        <v>867</v>
      </c>
      <c r="B161" s="2">
        <v>1</v>
      </c>
      <c r="C161" s="3" t="s">
        <v>1139</v>
      </c>
      <c r="D161" s="3" t="s">
        <v>1297</v>
      </c>
      <c r="E161" s="3" t="s">
        <v>313</v>
      </c>
      <c r="F161" s="4">
        <v>40701</v>
      </c>
      <c r="G161" s="2">
        <v>1681.67</v>
      </c>
      <c r="H161" s="2">
        <v>1214.95</v>
      </c>
      <c r="I161" s="2">
        <v>0</v>
      </c>
      <c r="J161" s="2">
        <f t="shared" si="5"/>
        <v>2896.62</v>
      </c>
      <c r="K161" s="2">
        <v>0</v>
      </c>
      <c r="L161" s="2">
        <v>0</v>
      </c>
      <c r="M161" s="2">
        <v>1</v>
      </c>
      <c r="N161" s="2">
        <f t="shared" si="6"/>
        <v>2896.62</v>
      </c>
    </row>
    <row r="162" spans="1:14" ht="12.75" customHeight="1">
      <c r="A162" s="3" t="s">
        <v>867</v>
      </c>
      <c r="B162" s="2">
        <v>4</v>
      </c>
      <c r="C162" s="3" t="s">
        <v>1298</v>
      </c>
      <c r="D162" s="3" t="s">
        <v>1297</v>
      </c>
      <c r="E162" s="3" t="s">
        <v>313</v>
      </c>
      <c r="F162" s="4">
        <v>40701</v>
      </c>
      <c r="G162" s="2">
        <v>10711.41</v>
      </c>
      <c r="H162" s="2">
        <v>7963.81</v>
      </c>
      <c r="I162" s="2">
        <v>0</v>
      </c>
      <c r="J162" s="2">
        <f t="shared" si="5"/>
        <v>18675.22</v>
      </c>
      <c r="K162" s="2">
        <v>0</v>
      </c>
      <c r="L162" s="2">
        <v>0</v>
      </c>
      <c r="M162" s="2">
        <v>1</v>
      </c>
      <c r="N162" s="2">
        <f t="shared" si="6"/>
        <v>18675.22</v>
      </c>
    </row>
    <row r="163" spans="1:14" ht="12.75" customHeight="1">
      <c r="A163" s="3" t="s">
        <v>867</v>
      </c>
      <c r="B163" s="2">
        <v>1</v>
      </c>
      <c r="C163" s="3" t="s">
        <v>1144</v>
      </c>
      <c r="D163" s="3" t="s">
        <v>1299</v>
      </c>
      <c r="E163" s="3" t="s">
        <v>89</v>
      </c>
      <c r="F163" s="4">
        <v>40803</v>
      </c>
      <c r="G163" s="2">
        <v>2870.57</v>
      </c>
      <c r="H163" s="2">
        <v>1830.46</v>
      </c>
      <c r="I163" s="2">
        <v>0</v>
      </c>
      <c r="J163" s="2">
        <f t="shared" si="5"/>
        <v>4701.030000000001</v>
      </c>
      <c r="K163" s="2">
        <v>0</v>
      </c>
      <c r="L163" s="2">
        <v>0</v>
      </c>
      <c r="M163" s="2">
        <v>1</v>
      </c>
      <c r="N163" s="2">
        <f t="shared" si="6"/>
        <v>4701.030000000001</v>
      </c>
    </row>
    <row r="164" spans="1:14" ht="12.75" customHeight="1">
      <c r="A164" s="3" t="s">
        <v>867</v>
      </c>
      <c r="B164" s="2">
        <v>1</v>
      </c>
      <c r="C164" s="3" t="s">
        <v>1144</v>
      </c>
      <c r="D164" s="3" t="s">
        <v>788</v>
      </c>
      <c r="E164" s="3" t="s">
        <v>582</v>
      </c>
      <c r="F164" s="4">
        <v>40781</v>
      </c>
      <c r="G164" s="2">
        <v>3671.58</v>
      </c>
      <c r="H164" s="2">
        <v>104.1</v>
      </c>
      <c r="I164" s="2">
        <v>0</v>
      </c>
      <c r="J164" s="2">
        <f t="shared" si="5"/>
        <v>3775.68</v>
      </c>
      <c r="K164" s="2">
        <v>0</v>
      </c>
      <c r="L164" s="2">
        <v>0</v>
      </c>
      <c r="M164" s="2">
        <v>1</v>
      </c>
      <c r="N164" s="2">
        <f t="shared" si="6"/>
        <v>3775.68</v>
      </c>
    </row>
    <row r="165" spans="1:14" ht="12.75" customHeight="1">
      <c r="A165" s="3" t="s">
        <v>867</v>
      </c>
      <c r="B165" s="2">
        <v>1</v>
      </c>
      <c r="C165" s="3" t="s">
        <v>1148</v>
      </c>
      <c r="D165" s="3" t="s">
        <v>1300</v>
      </c>
      <c r="E165" s="3" t="s">
        <v>89</v>
      </c>
      <c r="F165" s="4">
        <v>40642</v>
      </c>
      <c r="G165" s="2">
        <v>3788.28</v>
      </c>
      <c r="H165" s="2">
        <v>2322.79</v>
      </c>
      <c r="I165" s="2">
        <v>0</v>
      </c>
      <c r="J165" s="2">
        <f t="shared" si="5"/>
        <v>6111.07</v>
      </c>
      <c r="K165" s="2">
        <v>0</v>
      </c>
      <c r="L165" s="2">
        <v>0</v>
      </c>
      <c r="M165" s="2">
        <v>1</v>
      </c>
      <c r="N165" s="2">
        <f t="shared" si="6"/>
        <v>6111.07</v>
      </c>
    </row>
    <row r="166" spans="1:14" ht="12.75" customHeight="1">
      <c r="A166" s="3" t="s">
        <v>867</v>
      </c>
      <c r="B166" s="2">
        <v>1</v>
      </c>
      <c r="C166" s="3" t="s">
        <v>1139</v>
      </c>
      <c r="D166" s="3" t="s">
        <v>1301</v>
      </c>
      <c r="E166" s="3" t="s">
        <v>1302</v>
      </c>
      <c r="F166" s="4">
        <v>40681</v>
      </c>
      <c r="G166" s="2">
        <v>1978.88</v>
      </c>
      <c r="H166" s="2">
        <v>1265.84</v>
      </c>
      <c r="I166" s="2">
        <v>0</v>
      </c>
      <c r="J166" s="2">
        <f t="shared" si="5"/>
        <v>3244.7200000000003</v>
      </c>
      <c r="K166" s="2">
        <v>0</v>
      </c>
      <c r="L166" s="2">
        <v>0</v>
      </c>
      <c r="M166" s="2">
        <v>1</v>
      </c>
      <c r="N166" s="2">
        <f t="shared" si="6"/>
        <v>3244.7200000000003</v>
      </c>
    </row>
    <row r="167" spans="1:14" ht="12.75" customHeight="1">
      <c r="A167" s="3" t="s">
        <v>867</v>
      </c>
      <c r="B167" s="2">
        <v>1</v>
      </c>
      <c r="C167" s="3" t="s">
        <v>1139</v>
      </c>
      <c r="D167" s="3" t="s">
        <v>1303</v>
      </c>
      <c r="E167" s="3" t="s">
        <v>582</v>
      </c>
      <c r="F167" s="4">
        <v>40765</v>
      </c>
      <c r="G167" s="2">
        <v>87.68</v>
      </c>
      <c r="H167" s="2">
        <v>195.5</v>
      </c>
      <c r="I167" s="2">
        <v>0</v>
      </c>
      <c r="J167" s="2">
        <f t="shared" si="5"/>
        <v>283.18</v>
      </c>
      <c r="K167" s="2">
        <v>0</v>
      </c>
      <c r="L167" s="2">
        <v>0</v>
      </c>
      <c r="M167" s="2">
        <v>1</v>
      </c>
      <c r="N167" s="2">
        <f t="shared" si="6"/>
        <v>283.18</v>
      </c>
    </row>
    <row r="168" spans="1:14" ht="12.75" customHeight="1">
      <c r="A168" s="3" t="s">
        <v>867</v>
      </c>
      <c r="B168" s="2">
        <v>1</v>
      </c>
      <c r="C168" s="3" t="s">
        <v>1144</v>
      </c>
      <c r="D168" s="3" t="s">
        <v>1304</v>
      </c>
      <c r="E168" s="3" t="s">
        <v>89</v>
      </c>
      <c r="F168" s="4">
        <v>40595</v>
      </c>
      <c r="G168" s="2">
        <v>2711.7</v>
      </c>
      <c r="H168" s="2">
        <v>1874.31</v>
      </c>
      <c r="I168" s="2">
        <v>0</v>
      </c>
      <c r="J168" s="2">
        <f t="shared" si="5"/>
        <v>4586.01</v>
      </c>
      <c r="K168" s="2">
        <v>0</v>
      </c>
      <c r="L168" s="2">
        <v>0</v>
      </c>
      <c r="M168" s="2">
        <v>1</v>
      </c>
      <c r="N168" s="2">
        <f t="shared" si="6"/>
        <v>4586.01</v>
      </c>
    </row>
    <row r="169" spans="1:14" ht="12.75" customHeight="1">
      <c r="A169" s="3" t="s">
        <v>892</v>
      </c>
      <c r="B169" s="2">
        <v>1</v>
      </c>
      <c r="C169" s="3" t="s">
        <v>1234</v>
      </c>
      <c r="D169" s="3" t="s">
        <v>1305</v>
      </c>
      <c r="E169" s="3" t="s">
        <v>647</v>
      </c>
      <c r="F169" s="4">
        <v>40806</v>
      </c>
      <c r="G169" s="2">
        <v>5575.17</v>
      </c>
      <c r="H169" s="2">
        <v>722.18</v>
      </c>
      <c r="I169" s="2">
        <v>0</v>
      </c>
      <c r="J169" s="2">
        <f t="shared" si="5"/>
        <v>6297.35</v>
      </c>
      <c r="K169" s="2">
        <v>0</v>
      </c>
      <c r="L169" s="2">
        <v>0</v>
      </c>
      <c r="M169" s="2">
        <v>1</v>
      </c>
      <c r="N169" s="2">
        <f t="shared" si="6"/>
        <v>6297.35</v>
      </c>
    </row>
    <row r="170" spans="1:14" ht="12.75" customHeight="1">
      <c r="A170" s="3" t="s">
        <v>867</v>
      </c>
      <c r="B170" s="2">
        <v>1</v>
      </c>
      <c r="C170" s="3" t="s">
        <v>1144</v>
      </c>
      <c r="D170" s="3" t="s">
        <v>1306</v>
      </c>
      <c r="E170" s="3" t="s">
        <v>313</v>
      </c>
      <c r="F170" s="4">
        <v>40841</v>
      </c>
      <c r="G170" s="2">
        <v>2245.43</v>
      </c>
      <c r="H170" s="2">
        <v>1694.58</v>
      </c>
      <c r="I170" s="2">
        <v>0</v>
      </c>
      <c r="J170" s="2">
        <f t="shared" si="5"/>
        <v>3940.0099999999998</v>
      </c>
      <c r="K170" s="2">
        <v>0</v>
      </c>
      <c r="L170" s="2">
        <v>0</v>
      </c>
      <c r="M170" s="2">
        <v>1</v>
      </c>
      <c r="N170" s="2">
        <f t="shared" si="6"/>
        <v>3940.0099999999998</v>
      </c>
    </row>
    <row r="171" spans="1:14" ht="12.75" customHeight="1">
      <c r="A171" s="3" t="s">
        <v>867</v>
      </c>
      <c r="B171" s="2">
        <v>1</v>
      </c>
      <c r="C171" s="3" t="s">
        <v>1141</v>
      </c>
      <c r="D171" s="3" t="s">
        <v>1307</v>
      </c>
      <c r="E171" s="3" t="s">
        <v>1308</v>
      </c>
      <c r="F171" s="4">
        <v>40628</v>
      </c>
      <c r="G171" s="2">
        <v>1123.46</v>
      </c>
      <c r="H171" s="2">
        <v>749.41</v>
      </c>
      <c r="I171" s="2">
        <v>0</v>
      </c>
      <c r="J171" s="2">
        <f t="shared" si="5"/>
        <v>1872.87</v>
      </c>
      <c r="K171" s="2">
        <v>0</v>
      </c>
      <c r="L171" s="2">
        <v>0</v>
      </c>
      <c r="M171" s="2">
        <v>1</v>
      </c>
      <c r="N171" s="2">
        <f t="shared" si="6"/>
        <v>1872.87</v>
      </c>
    </row>
    <row r="172" spans="1:14" ht="12.75" customHeight="1">
      <c r="A172" s="3" t="s">
        <v>867</v>
      </c>
      <c r="B172" s="2">
        <v>1</v>
      </c>
      <c r="C172" s="3" t="s">
        <v>1139</v>
      </c>
      <c r="D172" s="3" t="s">
        <v>1309</v>
      </c>
      <c r="E172" s="3" t="s">
        <v>1310</v>
      </c>
      <c r="F172" s="4">
        <v>40687</v>
      </c>
      <c r="G172" s="2">
        <v>1420.16</v>
      </c>
      <c r="H172" s="2">
        <v>944.9</v>
      </c>
      <c r="I172" s="2">
        <v>0</v>
      </c>
      <c r="J172" s="2">
        <f t="shared" si="5"/>
        <v>2365.06</v>
      </c>
      <c r="K172" s="2">
        <v>0</v>
      </c>
      <c r="L172" s="2">
        <v>0</v>
      </c>
      <c r="M172" s="2">
        <v>1</v>
      </c>
      <c r="N172" s="2">
        <f t="shared" si="6"/>
        <v>2365.06</v>
      </c>
    </row>
    <row r="173" spans="1:14" ht="12.75" customHeight="1">
      <c r="A173" s="3" t="s">
        <v>867</v>
      </c>
      <c r="B173" s="2">
        <v>1</v>
      </c>
      <c r="C173" s="3" t="s">
        <v>1139</v>
      </c>
      <c r="D173" s="3" t="s">
        <v>1311</v>
      </c>
      <c r="E173" s="3" t="s">
        <v>192</v>
      </c>
      <c r="F173" s="4">
        <v>40751</v>
      </c>
      <c r="G173" s="2">
        <v>1955.52</v>
      </c>
      <c r="H173" s="2">
        <v>1465.73</v>
      </c>
      <c r="I173" s="2">
        <v>0</v>
      </c>
      <c r="J173" s="2">
        <f t="shared" si="5"/>
        <v>3421.25</v>
      </c>
      <c r="K173" s="2">
        <v>0</v>
      </c>
      <c r="L173" s="2">
        <v>0</v>
      </c>
      <c r="M173" s="2">
        <v>1</v>
      </c>
      <c r="N173" s="2">
        <f t="shared" si="6"/>
        <v>3421.25</v>
      </c>
    </row>
    <row r="174" spans="1:14" ht="12.75" customHeight="1">
      <c r="A174" s="3" t="s">
        <v>867</v>
      </c>
      <c r="B174" s="2">
        <v>1</v>
      </c>
      <c r="C174" s="3" t="s">
        <v>1144</v>
      </c>
      <c r="D174" s="3" t="s">
        <v>1312</v>
      </c>
      <c r="E174" s="3" t="s">
        <v>152</v>
      </c>
      <c r="F174" s="4">
        <v>40693</v>
      </c>
      <c r="G174" s="2">
        <v>2346.47</v>
      </c>
      <c r="H174" s="2">
        <v>271.92</v>
      </c>
      <c r="I174" s="2">
        <v>0</v>
      </c>
      <c r="J174" s="2">
        <f t="shared" si="5"/>
        <v>2618.39</v>
      </c>
      <c r="K174" s="2">
        <v>0</v>
      </c>
      <c r="L174" s="2">
        <v>0</v>
      </c>
      <c r="M174" s="2">
        <v>1</v>
      </c>
      <c r="N174" s="2">
        <f t="shared" si="6"/>
        <v>2618.39</v>
      </c>
    </row>
    <row r="175" spans="1:14" ht="12.75" customHeight="1">
      <c r="A175" s="3" t="s">
        <v>892</v>
      </c>
      <c r="B175" s="2">
        <v>1</v>
      </c>
      <c r="C175" s="3" t="s">
        <v>1184</v>
      </c>
      <c r="D175" s="3" t="s">
        <v>795</v>
      </c>
      <c r="E175" s="3" t="s">
        <v>152</v>
      </c>
      <c r="F175" s="4">
        <v>40590</v>
      </c>
      <c r="G175" s="2">
        <v>9294.33</v>
      </c>
      <c r="H175" s="2">
        <v>657.27</v>
      </c>
      <c r="I175" s="2">
        <v>0</v>
      </c>
      <c r="J175" s="2">
        <f t="shared" si="5"/>
        <v>9951.6</v>
      </c>
      <c r="K175" s="2">
        <v>0</v>
      </c>
      <c r="L175" s="2">
        <v>0</v>
      </c>
      <c r="M175" s="2">
        <v>1</v>
      </c>
      <c r="N175" s="2">
        <f t="shared" si="6"/>
        <v>9951.6</v>
      </c>
    </row>
    <row r="176" spans="1:14" ht="12.75" customHeight="1">
      <c r="A176" s="3" t="s">
        <v>867</v>
      </c>
      <c r="B176" s="2">
        <v>1</v>
      </c>
      <c r="C176" s="3" t="s">
        <v>1139</v>
      </c>
      <c r="D176" s="3" t="s">
        <v>1313</v>
      </c>
      <c r="E176" s="3" t="s">
        <v>322</v>
      </c>
      <c r="F176" s="4">
        <v>40556</v>
      </c>
      <c r="G176" s="2">
        <v>1879.01</v>
      </c>
      <c r="H176" s="2">
        <v>1361.2</v>
      </c>
      <c r="I176" s="2">
        <v>0</v>
      </c>
      <c r="J176" s="2">
        <f t="shared" si="5"/>
        <v>3240.21</v>
      </c>
      <c r="K176" s="2">
        <v>0</v>
      </c>
      <c r="L176" s="2">
        <v>0</v>
      </c>
      <c r="M176" s="2">
        <v>1</v>
      </c>
      <c r="N176" s="2">
        <f t="shared" si="6"/>
        <v>3240.21</v>
      </c>
    </row>
    <row r="177" spans="1:14" ht="12.75" customHeight="1">
      <c r="A177" s="3" t="s">
        <v>867</v>
      </c>
      <c r="B177" s="2">
        <v>1</v>
      </c>
      <c r="C177" s="3" t="s">
        <v>1144</v>
      </c>
      <c r="D177" s="3" t="s">
        <v>1314</v>
      </c>
      <c r="E177" s="3" t="s">
        <v>1259</v>
      </c>
      <c r="F177" s="4">
        <v>40600</v>
      </c>
      <c r="G177" s="2">
        <v>2721.01</v>
      </c>
      <c r="H177" s="2">
        <v>1739.13</v>
      </c>
      <c r="I177" s="2">
        <v>0</v>
      </c>
      <c r="J177" s="2">
        <f t="shared" si="5"/>
        <v>4460.14</v>
      </c>
      <c r="K177" s="2">
        <v>0</v>
      </c>
      <c r="L177" s="2">
        <v>0</v>
      </c>
      <c r="M177" s="2">
        <v>1</v>
      </c>
      <c r="N177" s="2">
        <f t="shared" si="6"/>
        <v>4460.14</v>
      </c>
    </row>
    <row r="178" spans="1:14" ht="12.75" customHeight="1">
      <c r="A178" s="3" t="s">
        <v>867</v>
      </c>
      <c r="B178" s="2">
        <v>1</v>
      </c>
      <c r="C178" s="3" t="s">
        <v>1141</v>
      </c>
      <c r="D178" s="3" t="s">
        <v>1315</v>
      </c>
      <c r="E178" s="3" t="s">
        <v>1316</v>
      </c>
      <c r="F178" s="4">
        <v>40869</v>
      </c>
      <c r="G178" s="2">
        <v>737.3</v>
      </c>
      <c r="H178" s="2">
        <v>256.82</v>
      </c>
      <c r="I178" s="2">
        <v>0</v>
      </c>
      <c r="J178" s="2">
        <f t="shared" si="5"/>
        <v>994.1199999999999</v>
      </c>
      <c r="K178" s="2">
        <v>0</v>
      </c>
      <c r="L178" s="2">
        <v>0</v>
      </c>
      <c r="M178" s="2">
        <v>1</v>
      </c>
      <c r="N178" s="2">
        <f t="shared" si="6"/>
        <v>994.1199999999999</v>
      </c>
    </row>
    <row r="179" spans="1:14" ht="12.75" customHeight="1">
      <c r="A179" s="3" t="s">
        <v>867</v>
      </c>
      <c r="B179" s="2">
        <v>1</v>
      </c>
      <c r="C179" s="3" t="s">
        <v>1144</v>
      </c>
      <c r="D179" s="3" t="s">
        <v>1317</v>
      </c>
      <c r="E179" s="3" t="s">
        <v>1259</v>
      </c>
      <c r="F179" s="4">
        <v>40600</v>
      </c>
      <c r="G179" s="2">
        <v>5105.92</v>
      </c>
      <c r="H179" s="2">
        <v>3698.74</v>
      </c>
      <c r="I179" s="2">
        <v>0</v>
      </c>
      <c r="J179" s="2">
        <f t="shared" si="5"/>
        <v>8804.66</v>
      </c>
      <c r="K179" s="2">
        <v>0</v>
      </c>
      <c r="L179" s="2">
        <v>0</v>
      </c>
      <c r="M179" s="2">
        <v>1</v>
      </c>
      <c r="N179" s="2">
        <f t="shared" si="6"/>
        <v>8804.66</v>
      </c>
    </row>
    <row r="180" spans="1:14" ht="12.75" customHeight="1">
      <c r="A180" s="3" t="s">
        <v>867</v>
      </c>
      <c r="B180" s="2">
        <v>1</v>
      </c>
      <c r="C180" s="3" t="s">
        <v>1144</v>
      </c>
      <c r="D180" s="3" t="s">
        <v>1318</v>
      </c>
      <c r="E180" s="3" t="s">
        <v>700</v>
      </c>
      <c r="F180" s="4">
        <v>40791</v>
      </c>
      <c r="G180" s="2">
        <v>2677.84</v>
      </c>
      <c r="H180" s="2">
        <v>1712.75</v>
      </c>
      <c r="I180" s="2">
        <v>0</v>
      </c>
      <c r="J180" s="2">
        <f t="shared" si="5"/>
        <v>4390.59</v>
      </c>
      <c r="K180" s="2">
        <v>0</v>
      </c>
      <c r="L180" s="2">
        <v>0</v>
      </c>
      <c r="M180" s="2">
        <v>1</v>
      </c>
      <c r="N180" s="2">
        <f t="shared" si="6"/>
        <v>4390.59</v>
      </c>
    </row>
    <row r="181" spans="1:14" ht="12.75" customHeight="1">
      <c r="A181" s="3" t="s">
        <v>1150</v>
      </c>
      <c r="B181" s="2">
        <v>0</v>
      </c>
      <c r="C181" s="3" t="s">
        <v>1151</v>
      </c>
      <c r="D181" s="3" t="s">
        <v>1319</v>
      </c>
      <c r="E181" s="3" t="s">
        <v>1320</v>
      </c>
      <c r="F181" s="4">
        <v>40549</v>
      </c>
      <c r="G181" s="2">
        <v>143.33</v>
      </c>
      <c r="H181" s="2">
        <v>337.53</v>
      </c>
      <c r="I181" s="2">
        <v>0</v>
      </c>
      <c r="J181" s="2">
        <f t="shared" si="5"/>
        <v>480.86</v>
      </c>
      <c r="K181" s="2">
        <v>0</v>
      </c>
      <c r="L181" s="2">
        <v>0</v>
      </c>
      <c r="M181" s="2">
        <v>1</v>
      </c>
      <c r="N181" s="2">
        <f t="shared" si="6"/>
        <v>480.86</v>
      </c>
    </row>
    <row r="182" spans="1:14" ht="12.75" customHeight="1">
      <c r="A182" s="3" t="s">
        <v>867</v>
      </c>
      <c r="B182" s="2">
        <v>1</v>
      </c>
      <c r="C182" s="3" t="s">
        <v>1144</v>
      </c>
      <c r="D182" s="3" t="s">
        <v>1321</v>
      </c>
      <c r="E182" s="3" t="s">
        <v>1108</v>
      </c>
      <c r="F182" s="4">
        <v>40630</v>
      </c>
      <c r="G182" s="2">
        <v>2284.83</v>
      </c>
      <c r="H182" s="2">
        <v>1655.18</v>
      </c>
      <c r="I182" s="2">
        <v>0</v>
      </c>
      <c r="J182" s="2">
        <f t="shared" si="5"/>
        <v>3940.01</v>
      </c>
      <c r="K182" s="2">
        <v>0</v>
      </c>
      <c r="L182" s="2">
        <v>0</v>
      </c>
      <c r="M182" s="2">
        <v>1</v>
      </c>
      <c r="N182" s="2">
        <f t="shared" si="6"/>
        <v>3940.01</v>
      </c>
    </row>
    <row r="183" spans="1:14" ht="12.75" customHeight="1">
      <c r="A183" s="3" t="s">
        <v>867</v>
      </c>
      <c r="B183" s="2">
        <v>1</v>
      </c>
      <c r="C183" s="3" t="s">
        <v>1139</v>
      </c>
      <c r="D183" s="3" t="s">
        <v>1322</v>
      </c>
      <c r="E183" s="3" t="s">
        <v>1323</v>
      </c>
      <c r="F183" s="4">
        <v>40596</v>
      </c>
      <c r="G183" s="2">
        <v>1947.56</v>
      </c>
      <c r="H183" s="2">
        <v>1298.6</v>
      </c>
      <c r="I183" s="2">
        <v>0</v>
      </c>
      <c r="J183" s="2">
        <f t="shared" si="5"/>
        <v>3246.16</v>
      </c>
      <c r="K183" s="2">
        <v>0</v>
      </c>
      <c r="L183" s="2">
        <v>0</v>
      </c>
      <c r="M183" s="2">
        <v>1</v>
      </c>
      <c r="N183" s="2">
        <f t="shared" si="6"/>
        <v>3246.16</v>
      </c>
    </row>
    <row r="184" spans="1:14" ht="12.75" customHeight="1">
      <c r="A184" s="3" t="s">
        <v>892</v>
      </c>
      <c r="B184" s="2">
        <v>1</v>
      </c>
      <c r="C184" s="3" t="s">
        <v>1244</v>
      </c>
      <c r="D184" s="3" t="s">
        <v>1324</v>
      </c>
      <c r="E184" s="3" t="s">
        <v>152</v>
      </c>
      <c r="F184" s="4">
        <v>40865</v>
      </c>
      <c r="G184" s="2">
        <v>6926.97</v>
      </c>
      <c r="H184" s="2">
        <v>439.9</v>
      </c>
      <c r="I184" s="2">
        <v>0</v>
      </c>
      <c r="J184" s="2">
        <f t="shared" si="5"/>
        <v>7366.87</v>
      </c>
      <c r="K184" s="2">
        <v>0</v>
      </c>
      <c r="L184" s="2">
        <v>0</v>
      </c>
      <c r="M184" s="2">
        <v>1</v>
      </c>
      <c r="N184" s="2">
        <f t="shared" si="6"/>
        <v>7366.87</v>
      </c>
    </row>
    <row r="185" spans="1:14" ht="12.75" customHeight="1">
      <c r="A185" s="3" t="s">
        <v>867</v>
      </c>
      <c r="B185" s="2">
        <v>2</v>
      </c>
      <c r="C185" s="3" t="s">
        <v>1159</v>
      </c>
      <c r="D185" s="3" t="s">
        <v>1325</v>
      </c>
      <c r="E185" s="3" t="s">
        <v>1285</v>
      </c>
      <c r="F185" s="4">
        <v>40688</v>
      </c>
      <c r="G185" s="2">
        <v>4569.65</v>
      </c>
      <c r="H185" s="2">
        <v>3310.36</v>
      </c>
      <c r="I185" s="2">
        <v>0</v>
      </c>
      <c r="J185" s="2">
        <f t="shared" si="5"/>
        <v>7880.01</v>
      </c>
      <c r="K185" s="2">
        <v>0</v>
      </c>
      <c r="L185" s="2">
        <v>0</v>
      </c>
      <c r="M185" s="2">
        <v>1</v>
      </c>
      <c r="N185" s="2">
        <f t="shared" si="6"/>
        <v>7880.01</v>
      </c>
    </row>
    <row r="186" spans="1:14" ht="12.75" customHeight="1">
      <c r="A186" s="3" t="s">
        <v>867</v>
      </c>
      <c r="B186" s="2">
        <v>1</v>
      </c>
      <c r="C186" s="3" t="s">
        <v>1139</v>
      </c>
      <c r="D186" s="3" t="s">
        <v>1326</v>
      </c>
      <c r="E186" s="3" t="s">
        <v>252</v>
      </c>
      <c r="F186" s="4">
        <v>40747</v>
      </c>
      <c r="G186" s="2">
        <v>1342.59</v>
      </c>
      <c r="H186" s="2">
        <v>1013.22</v>
      </c>
      <c r="I186" s="2">
        <v>0</v>
      </c>
      <c r="J186" s="2">
        <f t="shared" si="5"/>
        <v>2355.81</v>
      </c>
      <c r="K186" s="2">
        <v>0</v>
      </c>
      <c r="L186" s="2">
        <v>0</v>
      </c>
      <c r="M186" s="2">
        <v>1</v>
      </c>
      <c r="N186" s="2">
        <f t="shared" si="6"/>
        <v>2355.81</v>
      </c>
    </row>
    <row r="187" spans="1:14" ht="12.75" customHeight="1">
      <c r="A187" s="3" t="s">
        <v>867</v>
      </c>
      <c r="B187" s="2">
        <v>1</v>
      </c>
      <c r="C187" s="3" t="s">
        <v>1144</v>
      </c>
      <c r="D187" s="3" t="s">
        <v>799</v>
      </c>
      <c r="E187" s="3" t="s">
        <v>483</v>
      </c>
      <c r="F187" s="4">
        <v>40868</v>
      </c>
      <c r="G187" s="2">
        <v>2297.12</v>
      </c>
      <c r="H187" s="2">
        <v>161.64</v>
      </c>
      <c r="I187" s="2">
        <v>0</v>
      </c>
      <c r="J187" s="2">
        <f t="shared" si="5"/>
        <v>2458.7599999999998</v>
      </c>
      <c r="K187" s="2">
        <v>0</v>
      </c>
      <c r="L187" s="2">
        <v>0</v>
      </c>
      <c r="M187" s="2">
        <v>1</v>
      </c>
      <c r="N187" s="2">
        <f t="shared" si="6"/>
        <v>2458.7599999999998</v>
      </c>
    </row>
    <row r="188" spans="1:14" ht="12.75" customHeight="1">
      <c r="A188" s="3" t="s">
        <v>867</v>
      </c>
      <c r="B188" s="2">
        <v>1</v>
      </c>
      <c r="C188" s="3" t="s">
        <v>1144</v>
      </c>
      <c r="D188" s="3" t="s">
        <v>800</v>
      </c>
      <c r="E188" s="3" t="s">
        <v>152</v>
      </c>
      <c r="F188" s="4">
        <v>40830</v>
      </c>
      <c r="G188" s="2">
        <v>2218.73</v>
      </c>
      <c r="H188" s="2">
        <v>197.86</v>
      </c>
      <c r="I188" s="2">
        <v>0</v>
      </c>
      <c r="J188" s="2">
        <f t="shared" si="5"/>
        <v>2416.59</v>
      </c>
      <c r="K188" s="2">
        <v>0</v>
      </c>
      <c r="L188" s="2">
        <v>0</v>
      </c>
      <c r="M188" s="2">
        <v>1</v>
      </c>
      <c r="N188" s="2">
        <f t="shared" si="6"/>
        <v>2416.59</v>
      </c>
    </row>
    <row r="189" spans="1:14" ht="12.75" customHeight="1">
      <c r="A189" s="3" t="s">
        <v>867</v>
      </c>
      <c r="B189" s="2">
        <v>1</v>
      </c>
      <c r="C189" s="3" t="s">
        <v>1144</v>
      </c>
      <c r="D189" s="3" t="s">
        <v>1327</v>
      </c>
      <c r="E189" s="3" t="s">
        <v>152</v>
      </c>
      <c r="F189" s="4">
        <v>40569</v>
      </c>
      <c r="G189" s="2">
        <v>2288.7</v>
      </c>
      <c r="H189" s="2">
        <v>353.28</v>
      </c>
      <c r="I189" s="2">
        <v>0</v>
      </c>
      <c r="J189" s="2">
        <f t="shared" si="5"/>
        <v>2641.9799999999996</v>
      </c>
      <c r="K189" s="2">
        <v>0</v>
      </c>
      <c r="L189" s="2">
        <v>0</v>
      </c>
      <c r="M189" s="2">
        <v>1</v>
      </c>
      <c r="N189" s="2">
        <f t="shared" si="6"/>
        <v>2641.9799999999996</v>
      </c>
    </row>
    <row r="190" spans="1:14" ht="12.75" customHeight="1">
      <c r="A190" s="3" t="s">
        <v>867</v>
      </c>
      <c r="B190" s="2">
        <v>1</v>
      </c>
      <c r="C190" s="3" t="s">
        <v>1144</v>
      </c>
      <c r="D190" s="3" t="s">
        <v>804</v>
      </c>
      <c r="E190" s="3" t="s">
        <v>647</v>
      </c>
      <c r="F190" s="4">
        <v>40890</v>
      </c>
      <c r="G190" s="2">
        <v>2295.98</v>
      </c>
      <c r="H190" s="2">
        <v>163.51</v>
      </c>
      <c r="I190" s="2">
        <v>0</v>
      </c>
      <c r="J190" s="2">
        <f t="shared" si="5"/>
        <v>2459.49</v>
      </c>
      <c r="K190" s="2">
        <v>0</v>
      </c>
      <c r="L190" s="2">
        <v>0</v>
      </c>
      <c r="M190" s="2">
        <v>1</v>
      </c>
      <c r="N190" s="2">
        <f t="shared" si="6"/>
        <v>2459.49</v>
      </c>
    </row>
    <row r="191" spans="1:14" ht="12.75" customHeight="1">
      <c r="A191" s="3" t="s">
        <v>867</v>
      </c>
      <c r="B191" s="2">
        <v>1</v>
      </c>
      <c r="C191" s="3" t="s">
        <v>1139</v>
      </c>
      <c r="D191" s="3" t="s">
        <v>1328</v>
      </c>
      <c r="E191" s="3" t="s">
        <v>313</v>
      </c>
      <c r="F191" s="4">
        <v>40890</v>
      </c>
      <c r="G191" s="2">
        <v>2209.55</v>
      </c>
      <c r="H191" s="2">
        <v>1411.25</v>
      </c>
      <c r="I191" s="2">
        <v>0</v>
      </c>
      <c r="J191" s="2">
        <f t="shared" si="5"/>
        <v>3620.8</v>
      </c>
      <c r="K191" s="2">
        <v>0</v>
      </c>
      <c r="L191" s="2">
        <v>0</v>
      </c>
      <c r="M191" s="2">
        <v>1</v>
      </c>
      <c r="N191" s="2">
        <f t="shared" si="6"/>
        <v>3620.8</v>
      </c>
    </row>
    <row r="192" spans="1:14" ht="12.75" customHeight="1">
      <c r="A192" s="3" t="s">
        <v>867</v>
      </c>
      <c r="B192" s="2">
        <v>2</v>
      </c>
      <c r="C192" s="3" t="s">
        <v>1329</v>
      </c>
      <c r="D192" s="3" t="s">
        <v>1330</v>
      </c>
      <c r="E192" s="3" t="s">
        <v>1246</v>
      </c>
      <c r="F192" s="4">
        <v>40603</v>
      </c>
      <c r="G192" s="2">
        <v>2633.93</v>
      </c>
      <c r="H192" s="2">
        <v>1979.73</v>
      </c>
      <c r="I192" s="2">
        <v>0</v>
      </c>
      <c r="J192" s="2">
        <f t="shared" si="5"/>
        <v>4613.66</v>
      </c>
      <c r="K192" s="2">
        <v>0</v>
      </c>
      <c r="L192" s="2">
        <v>0</v>
      </c>
      <c r="M192" s="2">
        <v>1</v>
      </c>
      <c r="N192" s="2">
        <f t="shared" si="6"/>
        <v>4613.66</v>
      </c>
    </row>
    <row r="193" spans="1:14" ht="12.75" customHeight="1">
      <c r="A193" s="3" t="s">
        <v>867</v>
      </c>
      <c r="B193" s="2">
        <v>1</v>
      </c>
      <c r="C193" s="3" t="s">
        <v>1141</v>
      </c>
      <c r="D193" s="3" t="s">
        <v>560</v>
      </c>
      <c r="E193" s="3" t="s">
        <v>561</v>
      </c>
      <c r="F193" s="4">
        <v>40830</v>
      </c>
      <c r="G193" s="2">
        <v>1044.2</v>
      </c>
      <c r="H193" s="2">
        <v>173.44</v>
      </c>
      <c r="I193" s="2">
        <v>0</v>
      </c>
      <c r="J193" s="2">
        <f t="shared" si="5"/>
        <v>1217.64</v>
      </c>
      <c r="K193" s="2">
        <v>0</v>
      </c>
      <c r="L193" s="2">
        <v>0</v>
      </c>
      <c r="M193" s="2">
        <v>1</v>
      </c>
      <c r="N193" s="2">
        <f t="shared" si="6"/>
        <v>1217.64</v>
      </c>
    </row>
    <row r="194" spans="1:14" ht="12.75" customHeight="1">
      <c r="A194" s="3" t="s">
        <v>867</v>
      </c>
      <c r="B194" s="2">
        <v>1</v>
      </c>
      <c r="C194" s="3" t="s">
        <v>1148</v>
      </c>
      <c r="D194" s="3" t="s">
        <v>1331</v>
      </c>
      <c r="E194" s="3" t="s">
        <v>89</v>
      </c>
      <c r="F194" s="4">
        <v>40883</v>
      </c>
      <c r="G194" s="2">
        <v>3925.13</v>
      </c>
      <c r="H194" s="2">
        <v>2206.22</v>
      </c>
      <c r="I194" s="2">
        <v>0</v>
      </c>
      <c r="J194" s="2">
        <f t="shared" si="5"/>
        <v>6131.35</v>
      </c>
      <c r="K194" s="2">
        <v>0</v>
      </c>
      <c r="L194" s="2">
        <v>0</v>
      </c>
      <c r="M194" s="2">
        <v>1</v>
      </c>
      <c r="N194" s="2">
        <f t="shared" si="6"/>
        <v>6131.35</v>
      </c>
    </row>
    <row r="195" spans="1:14" ht="12.75" customHeight="1">
      <c r="A195" s="3" t="s">
        <v>867</v>
      </c>
      <c r="B195" s="2">
        <v>8</v>
      </c>
      <c r="C195" s="3" t="s">
        <v>1332</v>
      </c>
      <c r="D195" s="3" t="s">
        <v>1333</v>
      </c>
      <c r="E195" s="3" t="s">
        <v>759</v>
      </c>
      <c r="F195" s="4">
        <v>40765</v>
      </c>
      <c r="G195" s="2">
        <v>12280.19</v>
      </c>
      <c r="H195" s="2">
        <v>7370.12</v>
      </c>
      <c r="I195" s="2">
        <v>0</v>
      </c>
      <c r="J195" s="2">
        <f t="shared" si="5"/>
        <v>19650.31</v>
      </c>
      <c r="K195" s="2">
        <v>0</v>
      </c>
      <c r="L195" s="2">
        <v>0</v>
      </c>
      <c r="M195" s="2">
        <v>1</v>
      </c>
      <c r="N195" s="2">
        <f t="shared" si="6"/>
        <v>19650.31</v>
      </c>
    </row>
    <row r="196" spans="1:14" ht="12.75" customHeight="1">
      <c r="A196" s="3" t="s">
        <v>867</v>
      </c>
      <c r="B196" s="2">
        <v>1</v>
      </c>
      <c r="C196" s="3" t="s">
        <v>1139</v>
      </c>
      <c r="D196" s="3" t="s">
        <v>1334</v>
      </c>
      <c r="E196" s="3" t="s">
        <v>383</v>
      </c>
      <c r="F196" s="4">
        <v>40696</v>
      </c>
      <c r="G196" s="2">
        <v>2010.36</v>
      </c>
      <c r="H196" s="2">
        <v>1232.66</v>
      </c>
      <c r="I196" s="2">
        <v>0</v>
      </c>
      <c r="J196" s="2">
        <f t="shared" si="5"/>
        <v>3243.02</v>
      </c>
      <c r="K196" s="2">
        <v>0</v>
      </c>
      <c r="L196" s="2">
        <v>0</v>
      </c>
      <c r="M196" s="2">
        <v>1</v>
      </c>
      <c r="N196" s="2">
        <f t="shared" si="6"/>
        <v>3243.02</v>
      </c>
    </row>
    <row r="197" spans="1:14" ht="12.75" customHeight="1">
      <c r="A197" s="3" t="s">
        <v>867</v>
      </c>
      <c r="B197" s="2">
        <v>1</v>
      </c>
      <c r="C197" s="3" t="s">
        <v>1139</v>
      </c>
      <c r="D197" s="3" t="s">
        <v>1335</v>
      </c>
      <c r="E197" s="3" t="s">
        <v>1336</v>
      </c>
      <c r="F197" s="4">
        <v>40751</v>
      </c>
      <c r="G197" s="2">
        <v>2052.36</v>
      </c>
      <c r="H197" s="2">
        <v>1309.23</v>
      </c>
      <c r="I197" s="2">
        <v>0</v>
      </c>
      <c r="J197" s="2">
        <f t="shared" si="5"/>
        <v>3361.59</v>
      </c>
      <c r="K197" s="2">
        <v>0</v>
      </c>
      <c r="L197" s="2">
        <v>0</v>
      </c>
      <c r="M197" s="2">
        <v>1</v>
      </c>
      <c r="N197" s="2">
        <f t="shared" si="6"/>
        <v>3361.59</v>
      </c>
    </row>
    <row r="198" spans="1:14" ht="12.75" customHeight="1">
      <c r="A198" s="3" t="s">
        <v>867</v>
      </c>
      <c r="B198" s="2">
        <v>1</v>
      </c>
      <c r="C198" s="3" t="s">
        <v>1141</v>
      </c>
      <c r="D198" s="3" t="s">
        <v>807</v>
      </c>
      <c r="E198" s="3" t="s">
        <v>650</v>
      </c>
      <c r="F198" s="4">
        <v>40560</v>
      </c>
      <c r="G198" s="2">
        <v>1111.16</v>
      </c>
      <c r="H198" s="2">
        <v>681.31</v>
      </c>
      <c r="I198" s="2">
        <v>0</v>
      </c>
      <c r="J198" s="2">
        <f t="shared" si="5"/>
        <v>1792.47</v>
      </c>
      <c r="K198" s="2">
        <v>0</v>
      </c>
      <c r="L198" s="2">
        <v>0</v>
      </c>
      <c r="M198" s="2">
        <v>1</v>
      </c>
      <c r="N198" s="2">
        <f t="shared" si="6"/>
        <v>1792.47</v>
      </c>
    </row>
    <row r="199" spans="1:14" ht="12.75" customHeight="1">
      <c r="A199" s="3" t="s">
        <v>867</v>
      </c>
      <c r="B199" s="2">
        <v>1</v>
      </c>
      <c r="C199" s="3" t="s">
        <v>1144</v>
      </c>
      <c r="D199" s="3" t="s">
        <v>1337</v>
      </c>
      <c r="E199" s="3" t="s">
        <v>89</v>
      </c>
      <c r="F199" s="4">
        <v>40815</v>
      </c>
      <c r="G199" s="2">
        <v>2795.36</v>
      </c>
      <c r="H199" s="2">
        <v>2070.06</v>
      </c>
      <c r="I199" s="2">
        <v>0</v>
      </c>
      <c r="J199" s="2">
        <f t="shared" si="5"/>
        <v>4865.42</v>
      </c>
      <c r="K199" s="2">
        <v>0</v>
      </c>
      <c r="L199" s="2">
        <v>0</v>
      </c>
      <c r="M199" s="2">
        <v>1</v>
      </c>
      <c r="N199" s="2">
        <f t="shared" si="6"/>
        <v>4865.42</v>
      </c>
    </row>
    <row r="200" spans="1:14" ht="12.75" customHeight="1">
      <c r="A200" s="3" t="s">
        <v>867</v>
      </c>
      <c r="B200" s="2">
        <v>1</v>
      </c>
      <c r="C200" s="3" t="s">
        <v>1141</v>
      </c>
      <c r="D200" s="3" t="s">
        <v>1338</v>
      </c>
      <c r="E200" s="3" t="s">
        <v>360</v>
      </c>
      <c r="F200" s="4">
        <v>40798</v>
      </c>
      <c r="G200" s="2">
        <v>806.27</v>
      </c>
      <c r="H200" s="2">
        <v>458.06</v>
      </c>
      <c r="I200" s="2">
        <v>0</v>
      </c>
      <c r="J200" s="2">
        <f t="shared" si="5"/>
        <v>1264.33</v>
      </c>
      <c r="K200" s="2">
        <v>0</v>
      </c>
      <c r="L200" s="2">
        <v>0</v>
      </c>
      <c r="M200" s="2">
        <v>1</v>
      </c>
      <c r="N200" s="2">
        <f t="shared" si="6"/>
        <v>1264.33</v>
      </c>
    </row>
    <row r="201" spans="1:14" ht="12.75" customHeight="1">
      <c r="A201" s="3" t="s">
        <v>867</v>
      </c>
      <c r="B201" s="2">
        <v>1</v>
      </c>
      <c r="C201" s="3" t="s">
        <v>1139</v>
      </c>
      <c r="D201" s="3" t="s">
        <v>1339</v>
      </c>
      <c r="E201" s="3" t="s">
        <v>1340</v>
      </c>
      <c r="F201" s="4">
        <v>40752</v>
      </c>
      <c r="G201" s="2">
        <v>1911.41</v>
      </c>
      <c r="H201" s="2">
        <v>1328.8</v>
      </c>
      <c r="I201" s="2">
        <v>0</v>
      </c>
      <c r="J201" s="2">
        <f>SUM(G201:I201)</f>
        <v>3240.21</v>
      </c>
      <c r="K201" s="2">
        <v>0</v>
      </c>
      <c r="L201" s="2">
        <v>0</v>
      </c>
      <c r="M201" s="2">
        <v>1</v>
      </c>
      <c r="N201" s="2">
        <f>M201*J201</f>
        <v>3240.21</v>
      </c>
    </row>
    <row r="202" spans="1:14" ht="12.75" customHeight="1">
      <c r="A202" s="3" t="s">
        <v>867</v>
      </c>
      <c r="B202" s="2">
        <v>1</v>
      </c>
      <c r="C202" s="3" t="s">
        <v>1144</v>
      </c>
      <c r="D202" s="3" t="s">
        <v>577</v>
      </c>
      <c r="E202" s="3" t="s">
        <v>578</v>
      </c>
      <c r="F202" s="4">
        <v>40770</v>
      </c>
      <c r="G202" s="2">
        <v>2061.48</v>
      </c>
      <c r="H202" s="2">
        <v>1318.53</v>
      </c>
      <c r="I202" s="2">
        <v>0</v>
      </c>
      <c r="J202" s="2">
        <f>SUM(G202:I202)</f>
        <v>3380.01</v>
      </c>
      <c r="K202" s="2">
        <v>0</v>
      </c>
      <c r="L202" s="2">
        <v>0</v>
      </c>
      <c r="M202" s="2">
        <v>1</v>
      </c>
      <c r="N202" s="2">
        <f>M202*J202</f>
        <v>3380.01</v>
      </c>
    </row>
    <row r="203" spans="1:14" ht="12.75" customHeight="1">
      <c r="A203" s="3" t="s">
        <v>867</v>
      </c>
      <c r="B203" s="2">
        <v>1</v>
      </c>
      <c r="C203" s="3" t="s">
        <v>1148</v>
      </c>
      <c r="D203" s="3" t="s">
        <v>1341</v>
      </c>
      <c r="E203" s="3" t="s">
        <v>89</v>
      </c>
      <c r="F203" s="4">
        <v>40628</v>
      </c>
      <c r="G203" s="2">
        <v>3810.61</v>
      </c>
      <c r="H203" s="2">
        <v>2626.15</v>
      </c>
      <c r="I203" s="2">
        <v>0</v>
      </c>
      <c r="J203" s="2">
        <f>SUM(G203:I203)</f>
        <v>6436.76</v>
      </c>
      <c r="K203" s="2">
        <v>0</v>
      </c>
      <c r="L203" s="2">
        <v>0</v>
      </c>
      <c r="M203" s="2">
        <v>1</v>
      </c>
      <c r="N203" s="2">
        <f>M203*J203</f>
        <v>6436.76</v>
      </c>
    </row>
    <row r="204" spans="1:14" ht="12.75" customHeight="1">
      <c r="A204" s="3" t="s">
        <v>867</v>
      </c>
      <c r="B204" s="2">
        <v>1</v>
      </c>
      <c r="C204" s="3" t="s">
        <v>1144</v>
      </c>
      <c r="D204" s="3" t="s">
        <v>1342</v>
      </c>
      <c r="E204" s="3" t="s">
        <v>313</v>
      </c>
      <c r="F204" s="4">
        <v>40582</v>
      </c>
      <c r="G204" s="2">
        <v>2721.74</v>
      </c>
      <c r="H204" s="2">
        <v>1668.85</v>
      </c>
      <c r="I204" s="2">
        <v>0</v>
      </c>
      <c r="J204" s="2">
        <f>SUM(G204:I204)</f>
        <v>4390.59</v>
      </c>
      <c r="K204" s="2">
        <v>0</v>
      </c>
      <c r="L204" s="2">
        <v>0</v>
      </c>
      <c r="M204" s="2">
        <v>1</v>
      </c>
      <c r="N204" s="2">
        <f>M204*J204</f>
        <v>4390.59</v>
      </c>
    </row>
    <row r="205" spans="1:14" ht="12.75" customHeight="1">
      <c r="A205" s="3" t="s">
        <v>867</v>
      </c>
      <c r="B205" s="2">
        <v>1</v>
      </c>
      <c r="C205" s="3" t="s">
        <v>1139</v>
      </c>
      <c r="D205" s="3" t="s">
        <v>1343</v>
      </c>
      <c r="E205" s="3" t="s">
        <v>89</v>
      </c>
      <c r="F205" s="4">
        <v>40575</v>
      </c>
      <c r="G205" s="2">
        <v>1914.8</v>
      </c>
      <c r="H205" s="2">
        <v>1331.36</v>
      </c>
      <c r="I205" s="2">
        <v>0</v>
      </c>
      <c r="J205" s="2">
        <f>SUM(G205:I205)</f>
        <v>3246.16</v>
      </c>
      <c r="K205" s="2">
        <v>0</v>
      </c>
      <c r="L205" s="2">
        <v>0</v>
      </c>
      <c r="M205" s="2">
        <v>1</v>
      </c>
      <c r="N205" s="2">
        <f>M205*J205</f>
        <v>3246.16</v>
      </c>
    </row>
    <row r="206" spans="1:14" ht="12.75" customHeight="1">
      <c r="A206" s="3" t="s">
        <v>867</v>
      </c>
      <c r="B206" s="2">
        <v>1</v>
      </c>
      <c r="C206" s="3" t="s">
        <v>1141</v>
      </c>
      <c r="D206" s="3" t="s">
        <v>1344</v>
      </c>
      <c r="E206" s="3" t="s">
        <v>1345</v>
      </c>
      <c r="F206" s="4">
        <v>40841</v>
      </c>
      <c r="G206" s="2">
        <v>1275.33</v>
      </c>
      <c r="H206" s="2">
        <v>759.61</v>
      </c>
      <c r="I206" s="2">
        <v>0</v>
      </c>
      <c r="J206" s="2">
        <f>SUM(G206:I206)</f>
        <v>2034.94</v>
      </c>
      <c r="K206" s="2">
        <v>0</v>
      </c>
      <c r="L206" s="2">
        <v>0</v>
      </c>
      <c r="M206" s="2">
        <v>1</v>
      </c>
      <c r="N206" s="2">
        <f>M206*J206</f>
        <v>2034.94</v>
      </c>
    </row>
    <row r="207" spans="1:14" ht="12.75" customHeight="1">
      <c r="A207" s="3" t="s">
        <v>867</v>
      </c>
      <c r="B207" s="2">
        <v>1</v>
      </c>
      <c r="C207" s="3" t="s">
        <v>1144</v>
      </c>
      <c r="D207" s="3" t="s">
        <v>1346</v>
      </c>
      <c r="E207" s="3" t="s">
        <v>1347</v>
      </c>
      <c r="F207" s="4">
        <v>40562</v>
      </c>
      <c r="G207" s="2">
        <v>2681.4</v>
      </c>
      <c r="H207" s="2">
        <v>1788.22</v>
      </c>
      <c r="I207" s="2">
        <v>0</v>
      </c>
      <c r="J207" s="2">
        <f>SUM(G207:I207)</f>
        <v>4469.62</v>
      </c>
      <c r="K207" s="2">
        <v>0</v>
      </c>
      <c r="L207" s="2">
        <v>0</v>
      </c>
      <c r="M207" s="2">
        <v>1</v>
      </c>
      <c r="N207" s="2">
        <f>M207*J207</f>
        <v>4469.62</v>
      </c>
    </row>
    <row r="208" spans="1:14" ht="12.75" customHeight="1">
      <c r="A208" s="3" t="s">
        <v>867</v>
      </c>
      <c r="B208" s="2">
        <v>1</v>
      </c>
      <c r="C208" s="3" t="s">
        <v>1144</v>
      </c>
      <c r="D208" s="3" t="s">
        <v>816</v>
      </c>
      <c r="E208" s="3" t="s">
        <v>152</v>
      </c>
      <c r="F208" s="4">
        <v>40715</v>
      </c>
      <c r="G208" s="2">
        <v>2323.71</v>
      </c>
      <c r="H208" s="2">
        <v>145.62</v>
      </c>
      <c r="I208" s="2">
        <v>0</v>
      </c>
      <c r="J208" s="2">
        <f>SUM(G208:I208)</f>
        <v>2469.33</v>
      </c>
      <c r="K208" s="2">
        <v>0</v>
      </c>
      <c r="L208" s="2">
        <v>0</v>
      </c>
      <c r="M208" s="2">
        <v>1</v>
      </c>
      <c r="N208" s="2">
        <f>M208*J208</f>
        <v>2469.33</v>
      </c>
    </row>
    <row r="209" spans="1:14" ht="12.75" customHeight="1">
      <c r="A209" s="3" t="s">
        <v>867</v>
      </c>
      <c r="B209" s="2">
        <v>1</v>
      </c>
      <c r="C209" s="3" t="s">
        <v>1139</v>
      </c>
      <c r="D209" s="3" t="s">
        <v>816</v>
      </c>
      <c r="E209" s="3" t="s">
        <v>152</v>
      </c>
      <c r="F209" s="4">
        <v>40715</v>
      </c>
      <c r="G209" s="2">
        <v>2504.86</v>
      </c>
      <c r="H209" s="2">
        <v>217.33</v>
      </c>
      <c r="I209" s="2">
        <v>0</v>
      </c>
      <c r="J209" s="2">
        <f>SUM(G209:I209)</f>
        <v>2722.19</v>
      </c>
      <c r="K209" s="2">
        <v>0</v>
      </c>
      <c r="L209" s="2">
        <v>0</v>
      </c>
      <c r="M209" s="2">
        <v>1</v>
      </c>
      <c r="N209" s="2">
        <f>M209*J209</f>
        <v>2722.19</v>
      </c>
    </row>
    <row r="210" spans="1:14" ht="12.75" customHeight="1">
      <c r="A210" s="3" t="s">
        <v>867</v>
      </c>
      <c r="B210" s="2">
        <v>1</v>
      </c>
      <c r="C210" s="3" t="s">
        <v>1139</v>
      </c>
      <c r="D210" s="3" t="s">
        <v>1348</v>
      </c>
      <c r="E210" s="3" t="s">
        <v>1349</v>
      </c>
      <c r="F210" s="4">
        <v>40693</v>
      </c>
      <c r="G210" s="2">
        <v>1389.7</v>
      </c>
      <c r="H210" s="2">
        <v>966.11</v>
      </c>
      <c r="I210" s="2">
        <v>0</v>
      </c>
      <c r="J210" s="2">
        <f>SUM(G210:I210)</f>
        <v>2355.81</v>
      </c>
      <c r="K210" s="2">
        <v>0</v>
      </c>
      <c r="L210" s="2">
        <v>0</v>
      </c>
      <c r="M210" s="2">
        <v>1</v>
      </c>
      <c r="N210" s="2">
        <f>M210*J210</f>
        <v>2355.81</v>
      </c>
    </row>
    <row r="211" spans="1:14" ht="12.75" customHeight="1">
      <c r="A211" s="3" t="s">
        <v>867</v>
      </c>
      <c r="B211" s="2">
        <v>1</v>
      </c>
      <c r="C211" s="3" t="s">
        <v>1139</v>
      </c>
      <c r="D211" s="3" t="s">
        <v>1350</v>
      </c>
      <c r="E211" s="3" t="s">
        <v>163</v>
      </c>
      <c r="F211" s="4">
        <v>40761</v>
      </c>
      <c r="G211" s="2">
        <v>2460.06</v>
      </c>
      <c r="H211" s="2">
        <v>214.84</v>
      </c>
      <c r="I211" s="2">
        <v>0</v>
      </c>
      <c r="J211" s="2">
        <f>SUM(G211:I211)</f>
        <v>2674.9</v>
      </c>
      <c r="K211" s="2">
        <v>0</v>
      </c>
      <c r="L211" s="2">
        <v>0</v>
      </c>
      <c r="M211" s="2">
        <v>1</v>
      </c>
      <c r="N211" s="2">
        <f>M211*J211</f>
        <v>2674.9</v>
      </c>
    </row>
    <row r="212" spans="1:14" ht="12.75" customHeight="1">
      <c r="A212" s="3" t="s">
        <v>867</v>
      </c>
      <c r="B212" s="2">
        <v>1</v>
      </c>
      <c r="C212" s="3" t="s">
        <v>1139</v>
      </c>
      <c r="D212" s="3" t="s">
        <v>1351</v>
      </c>
      <c r="E212" s="3" t="s">
        <v>655</v>
      </c>
      <c r="F212" s="4">
        <v>40667</v>
      </c>
      <c r="G212" s="2">
        <v>2472.8</v>
      </c>
      <c r="H212" s="2">
        <v>210.4</v>
      </c>
      <c r="I212" s="2">
        <v>0</v>
      </c>
      <c r="J212" s="2">
        <f>SUM(G212:I212)</f>
        <v>2683.2000000000003</v>
      </c>
      <c r="K212" s="2">
        <v>0</v>
      </c>
      <c r="L212" s="2">
        <v>0</v>
      </c>
      <c r="M212" s="2">
        <v>1</v>
      </c>
      <c r="N212" s="2">
        <f>M212*J212</f>
        <v>2683.2000000000003</v>
      </c>
    </row>
    <row r="213" spans="1:14" ht="12.75" customHeight="1">
      <c r="A213" s="3" t="s">
        <v>867</v>
      </c>
      <c r="B213" s="2">
        <v>2</v>
      </c>
      <c r="C213" s="3" t="s">
        <v>1159</v>
      </c>
      <c r="D213" s="3" t="s">
        <v>819</v>
      </c>
      <c r="E213" s="3" t="s">
        <v>152</v>
      </c>
      <c r="F213" s="4">
        <v>40908</v>
      </c>
      <c r="G213" s="2">
        <v>4292.4</v>
      </c>
      <c r="H213" s="2">
        <v>556.73</v>
      </c>
      <c r="I213" s="2">
        <v>0</v>
      </c>
      <c r="J213" s="2">
        <f>SUM(G213:I213)</f>
        <v>4849.129999999999</v>
      </c>
      <c r="K213" s="2">
        <v>0</v>
      </c>
      <c r="L213" s="2">
        <v>0</v>
      </c>
      <c r="M213" s="2">
        <v>1</v>
      </c>
      <c r="N213" s="2">
        <f>M213*J213</f>
        <v>4849.129999999999</v>
      </c>
    </row>
    <row r="214" spans="1:14" ht="12.75" customHeight="1">
      <c r="A214" s="3" t="s">
        <v>976</v>
      </c>
      <c r="B214" s="2">
        <v>1</v>
      </c>
      <c r="C214" s="3" t="s">
        <v>1185</v>
      </c>
      <c r="D214" s="3" t="s">
        <v>821</v>
      </c>
      <c r="E214" s="3" t="s">
        <v>152</v>
      </c>
      <c r="F214" s="4">
        <v>40856</v>
      </c>
      <c r="G214" s="2">
        <v>3867.15</v>
      </c>
      <c r="H214" s="2">
        <v>145.52</v>
      </c>
      <c r="I214" s="2">
        <v>0</v>
      </c>
      <c r="J214" s="2">
        <f>SUM(G214:I214)</f>
        <v>4012.67</v>
      </c>
      <c r="K214" s="2">
        <v>0</v>
      </c>
      <c r="L214" s="2">
        <v>0</v>
      </c>
      <c r="M214" s="2">
        <v>1</v>
      </c>
      <c r="N214" s="2">
        <f>M214*J214</f>
        <v>4012.67</v>
      </c>
    </row>
    <row r="215" spans="1:14" ht="12.75" customHeight="1">
      <c r="A215" s="3" t="s">
        <v>867</v>
      </c>
      <c r="B215" s="2">
        <v>1</v>
      </c>
      <c r="C215" s="3" t="s">
        <v>1141</v>
      </c>
      <c r="D215" s="3" t="s">
        <v>823</v>
      </c>
      <c r="E215" s="3" t="s">
        <v>824</v>
      </c>
      <c r="F215" s="4">
        <v>40702</v>
      </c>
      <c r="G215" s="2">
        <v>677.23</v>
      </c>
      <c r="H215" s="2">
        <v>119.19</v>
      </c>
      <c r="I215" s="2">
        <v>0</v>
      </c>
      <c r="J215" s="2">
        <f>SUM(G215:I215)</f>
        <v>796.4200000000001</v>
      </c>
      <c r="K215" s="2">
        <v>0</v>
      </c>
      <c r="L215" s="2">
        <v>0</v>
      </c>
      <c r="M215" s="2">
        <v>1</v>
      </c>
      <c r="N215" s="2">
        <f>M215*J215</f>
        <v>796.4200000000001</v>
      </c>
    </row>
    <row r="216" spans="1:14" ht="12.75" customHeight="1">
      <c r="A216" s="3" t="s">
        <v>867</v>
      </c>
      <c r="B216" s="2">
        <v>1</v>
      </c>
      <c r="C216" s="3" t="s">
        <v>1139</v>
      </c>
      <c r="D216" s="3" t="s">
        <v>1352</v>
      </c>
      <c r="E216" s="3" t="s">
        <v>89</v>
      </c>
      <c r="F216" s="4">
        <v>40884</v>
      </c>
      <c r="G216" s="2">
        <v>2258.99</v>
      </c>
      <c r="H216" s="2">
        <v>1318.43</v>
      </c>
      <c r="I216" s="2">
        <v>0</v>
      </c>
      <c r="J216" s="2">
        <f>SUM(G216:I216)</f>
        <v>3577.42</v>
      </c>
      <c r="K216" s="2">
        <v>0</v>
      </c>
      <c r="L216" s="2">
        <v>0</v>
      </c>
      <c r="M216" s="2">
        <v>1</v>
      </c>
      <c r="N216" s="2">
        <f>M216*J216</f>
        <v>3577.42</v>
      </c>
    </row>
    <row r="217" spans="1:14" ht="12.75" customHeight="1">
      <c r="A217" s="3" t="s">
        <v>867</v>
      </c>
      <c r="B217" s="2">
        <v>1</v>
      </c>
      <c r="C217" s="3" t="s">
        <v>1139</v>
      </c>
      <c r="D217" s="3" t="s">
        <v>1353</v>
      </c>
      <c r="E217" s="3" t="s">
        <v>650</v>
      </c>
      <c r="F217" s="4">
        <v>40687</v>
      </c>
      <c r="G217" s="2">
        <v>2008.62</v>
      </c>
      <c r="H217" s="2">
        <v>1231.59</v>
      </c>
      <c r="I217" s="2">
        <v>0</v>
      </c>
      <c r="J217" s="2">
        <f>SUM(G217:I217)</f>
        <v>3240.21</v>
      </c>
      <c r="K217" s="2">
        <v>0</v>
      </c>
      <c r="L217" s="2">
        <v>0</v>
      </c>
      <c r="M217" s="2">
        <v>1</v>
      </c>
      <c r="N217" s="2">
        <f>M217*J217</f>
        <v>3240.21</v>
      </c>
    </row>
    <row r="218" spans="1:14" ht="12.75" customHeight="1">
      <c r="A218" s="3" t="s">
        <v>867</v>
      </c>
      <c r="B218" s="2">
        <v>1</v>
      </c>
      <c r="C218" s="3" t="s">
        <v>1139</v>
      </c>
      <c r="D218" s="3" t="s">
        <v>1354</v>
      </c>
      <c r="E218" s="3" t="s">
        <v>1355</v>
      </c>
      <c r="F218" s="4">
        <v>40603</v>
      </c>
      <c r="G218" s="2">
        <v>1926.16</v>
      </c>
      <c r="H218" s="2">
        <v>1446.95</v>
      </c>
      <c r="I218" s="2">
        <v>0</v>
      </c>
      <c r="J218" s="2">
        <f>SUM(G218:I218)</f>
        <v>3373.11</v>
      </c>
      <c r="K218" s="2">
        <v>0</v>
      </c>
      <c r="L218" s="2">
        <v>0</v>
      </c>
      <c r="M218" s="2">
        <v>1</v>
      </c>
      <c r="N218" s="2">
        <f>M218*J218</f>
        <v>3373.11</v>
      </c>
    </row>
    <row r="219" spans="1:14" ht="12.75" customHeight="1">
      <c r="A219" s="3" t="s">
        <v>867</v>
      </c>
      <c r="B219" s="2">
        <v>2</v>
      </c>
      <c r="C219" s="3" t="s">
        <v>1159</v>
      </c>
      <c r="D219" s="3" t="s">
        <v>826</v>
      </c>
      <c r="E219" s="3" t="s">
        <v>152</v>
      </c>
      <c r="F219" s="4">
        <v>40662</v>
      </c>
      <c r="G219" s="2">
        <v>4439.11</v>
      </c>
      <c r="H219" s="2">
        <v>248.81</v>
      </c>
      <c r="I219" s="2">
        <v>0</v>
      </c>
      <c r="J219" s="2">
        <f>SUM(G219:I219)</f>
        <v>4687.92</v>
      </c>
      <c r="K219" s="2">
        <v>0</v>
      </c>
      <c r="L219" s="2">
        <v>0</v>
      </c>
      <c r="M219" s="2">
        <v>1</v>
      </c>
      <c r="N219" s="2">
        <f>M219*J219</f>
        <v>4687.92</v>
      </c>
    </row>
    <row r="220" spans="1:14" ht="12.75" customHeight="1">
      <c r="A220" s="3" t="s">
        <v>867</v>
      </c>
      <c r="B220" s="2">
        <v>1</v>
      </c>
      <c r="C220" s="3" t="s">
        <v>1139</v>
      </c>
      <c r="D220" s="3" t="s">
        <v>1356</v>
      </c>
      <c r="E220" s="3" t="s">
        <v>1357</v>
      </c>
      <c r="F220" s="4">
        <v>40628</v>
      </c>
      <c r="G220" s="2">
        <v>1880.72</v>
      </c>
      <c r="H220" s="2">
        <v>1362.3</v>
      </c>
      <c r="I220" s="2">
        <v>0</v>
      </c>
      <c r="J220" s="2">
        <f>SUM(G220:I220)</f>
        <v>3243.02</v>
      </c>
      <c r="K220" s="2">
        <v>0</v>
      </c>
      <c r="L220" s="2">
        <v>0</v>
      </c>
      <c r="M220" s="2">
        <v>1</v>
      </c>
      <c r="N220" s="2">
        <f>M220*J220</f>
        <v>3243.02</v>
      </c>
    </row>
    <row r="221" spans="1:14" ht="12.75" customHeight="1">
      <c r="A221" s="3" t="s">
        <v>867</v>
      </c>
      <c r="B221" s="2">
        <v>2</v>
      </c>
      <c r="C221" s="3" t="s">
        <v>1329</v>
      </c>
      <c r="D221" s="3" t="s">
        <v>1358</v>
      </c>
      <c r="E221" s="3" t="s">
        <v>1359</v>
      </c>
      <c r="F221" s="4">
        <v>40753</v>
      </c>
      <c r="G221" s="2">
        <v>2453.08</v>
      </c>
      <c r="H221" s="2">
        <v>1166.79</v>
      </c>
      <c r="I221" s="2">
        <v>0</v>
      </c>
      <c r="J221" s="2">
        <f>SUM(G221:I221)</f>
        <v>3619.87</v>
      </c>
      <c r="K221" s="2">
        <v>0</v>
      </c>
      <c r="L221" s="2">
        <v>0</v>
      </c>
      <c r="M221" s="2">
        <v>1</v>
      </c>
      <c r="N221" s="2">
        <f>M221*J221</f>
        <v>3619.87</v>
      </c>
    </row>
    <row r="222" spans="1:14" ht="12.75" customHeight="1">
      <c r="A222" s="3" t="s">
        <v>867</v>
      </c>
      <c r="B222" s="2">
        <v>1</v>
      </c>
      <c r="C222" s="3" t="s">
        <v>1144</v>
      </c>
      <c r="D222" s="3" t="s">
        <v>1360</v>
      </c>
      <c r="E222" s="3" t="s">
        <v>1361</v>
      </c>
      <c r="F222" s="4">
        <v>40659</v>
      </c>
      <c r="G222" s="2">
        <v>2633.93</v>
      </c>
      <c r="H222" s="2">
        <v>1756.66</v>
      </c>
      <c r="I222" s="2">
        <v>0</v>
      </c>
      <c r="J222" s="2">
        <f>SUM(G222:I222)</f>
        <v>4390.59</v>
      </c>
      <c r="K222" s="2">
        <v>0</v>
      </c>
      <c r="L222" s="2">
        <v>0</v>
      </c>
      <c r="M222" s="2">
        <v>1</v>
      </c>
      <c r="N222" s="2">
        <f>M222*J222</f>
        <v>4390.59</v>
      </c>
    </row>
    <row r="223" spans="1:14" ht="12.75" customHeight="1">
      <c r="A223" s="3" t="s">
        <v>892</v>
      </c>
      <c r="B223" s="2">
        <v>1</v>
      </c>
      <c r="C223" s="3" t="s">
        <v>1175</v>
      </c>
      <c r="D223" s="3" t="s">
        <v>829</v>
      </c>
      <c r="E223" s="3" t="s">
        <v>152</v>
      </c>
      <c r="F223" s="4">
        <v>40884</v>
      </c>
      <c r="G223" s="2">
        <v>5222.88</v>
      </c>
      <c r="H223" s="2">
        <v>733.5</v>
      </c>
      <c r="I223" s="2">
        <v>0</v>
      </c>
      <c r="J223" s="2">
        <f>SUM(G223:I223)</f>
        <v>5956.38</v>
      </c>
      <c r="K223" s="2">
        <v>0</v>
      </c>
      <c r="L223" s="2">
        <v>0</v>
      </c>
      <c r="M223" s="2">
        <v>1</v>
      </c>
      <c r="N223" s="2">
        <f>M223*J223</f>
        <v>5956.38</v>
      </c>
    </row>
    <row r="224" spans="1:14" ht="12.75" customHeight="1">
      <c r="A224" s="3" t="s">
        <v>867</v>
      </c>
      <c r="B224" s="2">
        <v>1</v>
      </c>
      <c r="C224" s="3" t="s">
        <v>1139</v>
      </c>
      <c r="D224" s="3" t="s">
        <v>1362</v>
      </c>
      <c r="E224" s="3" t="s">
        <v>1363</v>
      </c>
      <c r="F224" s="4">
        <v>40659</v>
      </c>
      <c r="G224" s="2">
        <v>1846.61</v>
      </c>
      <c r="H224" s="2">
        <v>1393.6</v>
      </c>
      <c r="I224" s="2">
        <v>0</v>
      </c>
      <c r="J224" s="2">
        <f>SUM(G224:I224)</f>
        <v>3240.21</v>
      </c>
      <c r="K224" s="2">
        <v>0</v>
      </c>
      <c r="L224" s="2">
        <v>0</v>
      </c>
      <c r="M224" s="2">
        <v>1</v>
      </c>
      <c r="N224" s="2">
        <f>M224*J224</f>
        <v>3240.21</v>
      </c>
    </row>
    <row r="225" spans="1:14" ht="12.75" customHeight="1">
      <c r="A225" s="3" t="s">
        <v>892</v>
      </c>
      <c r="B225" s="2">
        <v>1</v>
      </c>
      <c r="C225" s="3" t="s">
        <v>1184</v>
      </c>
      <c r="D225" s="3" t="s">
        <v>832</v>
      </c>
      <c r="E225" s="3" t="s">
        <v>152</v>
      </c>
      <c r="F225" s="4">
        <v>40591</v>
      </c>
      <c r="G225" s="2">
        <v>9169.53</v>
      </c>
      <c r="H225" s="2">
        <v>253.92</v>
      </c>
      <c r="I225" s="2">
        <v>0</v>
      </c>
      <c r="J225" s="2">
        <f>SUM(G225:I225)</f>
        <v>9423.45</v>
      </c>
      <c r="K225" s="2">
        <v>0</v>
      </c>
      <c r="L225" s="2">
        <v>0</v>
      </c>
      <c r="M225" s="2">
        <v>1</v>
      </c>
      <c r="N225" s="2">
        <f>M225*J225</f>
        <v>9423.45</v>
      </c>
    </row>
    <row r="226" spans="1:14" ht="12.75" customHeight="1">
      <c r="A226" s="3" t="s">
        <v>1150</v>
      </c>
      <c r="B226" s="2">
        <v>0</v>
      </c>
      <c r="C226" s="3" t="s">
        <v>1151</v>
      </c>
      <c r="D226" s="3" t="s">
        <v>1364</v>
      </c>
      <c r="E226" s="3" t="s">
        <v>1365</v>
      </c>
      <c r="F226" s="4">
        <v>40890</v>
      </c>
      <c r="G226" s="2">
        <v>143.89</v>
      </c>
      <c r="H226" s="2">
        <v>140.71</v>
      </c>
      <c r="I226" s="2">
        <v>0</v>
      </c>
      <c r="J226" s="2">
        <f>SUM(G226:I226)</f>
        <v>284.6</v>
      </c>
      <c r="K226" s="2">
        <v>0</v>
      </c>
      <c r="L226" s="2">
        <v>0</v>
      </c>
      <c r="M226" s="2">
        <v>1</v>
      </c>
      <c r="N226" s="2">
        <f>M226*J226</f>
        <v>284.6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866</v>
      </c>
    </row>
    <row r="5" ht="12.75" customHeight="1">
      <c r="A5" s="7" t="s">
        <v>834</v>
      </c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97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128</v>
      </c>
    </row>
    <row r="4" spans="1:3" ht="12.75" customHeight="1">
      <c r="A4" s="6" t="s">
        <v>63</v>
      </c>
      <c r="C4" s="3" t="s">
        <v>1366</v>
      </c>
    </row>
    <row r="5" ht="12.75" customHeight="1">
      <c r="A5" s="7"/>
    </row>
    <row r="6" spans="1:13" ht="12.75" customHeight="1">
      <c r="A6" s="6" t="s">
        <v>65</v>
      </c>
      <c r="B6">
        <f>SUM(B9:B971)</f>
        <v>83191</v>
      </c>
      <c r="G6">
        <f aca="true" t="shared" si="0" ref="G6:L6">SUM(G9:G971)</f>
        <v>774007.5500000003</v>
      </c>
      <c r="H6">
        <f t="shared" si="0"/>
        <v>370133.53999999986</v>
      </c>
      <c r="I6">
        <f t="shared" si="0"/>
        <v>128563.15000000015</v>
      </c>
      <c r="J6">
        <f t="shared" si="0"/>
        <v>1272704.2399999993</v>
      </c>
      <c r="K6">
        <f t="shared" si="0"/>
        <v>0</v>
      </c>
      <c r="L6">
        <f t="shared" si="0"/>
        <v>0</v>
      </c>
      <c r="M6">
        <f>IF(J6=0,1,SUM(N9:N971)/J6)</f>
        <v>1</v>
      </c>
    </row>
    <row r="7" spans="1:2" ht="12.75" customHeight="1">
      <c r="A7" s="6" t="s">
        <v>66</v>
      </c>
      <c r="B7">
        <f>IF(B6=0,0,J6/B6)</f>
        <v>15.298580856102214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1367</v>
      </c>
      <c r="B9" s="2">
        <v>6</v>
      </c>
      <c r="C9" s="3" t="s">
        <v>1368</v>
      </c>
      <c r="D9" s="3" t="s">
        <v>1369</v>
      </c>
      <c r="E9" s="3" t="s">
        <v>1370</v>
      </c>
      <c r="F9" s="4">
        <v>40714</v>
      </c>
      <c r="G9" s="2">
        <v>421.36</v>
      </c>
      <c r="H9" s="2">
        <v>296.98</v>
      </c>
      <c r="I9" s="2">
        <v>0</v>
      </c>
      <c r="J9" s="2">
        <f aca="true" t="shared" si="1" ref="J9:J72">SUM(G9:I9)</f>
        <v>718.34</v>
      </c>
      <c r="K9" s="2">
        <v>0</v>
      </c>
      <c r="L9" s="2">
        <v>0</v>
      </c>
      <c r="M9" s="2">
        <v>1</v>
      </c>
      <c r="N9" s="2">
        <f aca="true" t="shared" si="2" ref="N9:N72">M9*J9</f>
        <v>718.34</v>
      </c>
    </row>
    <row r="10" spans="1:14" ht="12.75" customHeight="1">
      <c r="A10" s="3" t="s">
        <v>1371</v>
      </c>
      <c r="B10" s="2">
        <v>0</v>
      </c>
      <c r="C10" s="3" t="s">
        <v>1372</v>
      </c>
      <c r="D10" s="3" t="s">
        <v>869</v>
      </c>
      <c r="E10" s="3" t="s">
        <v>870</v>
      </c>
      <c r="F10" s="4">
        <v>40767</v>
      </c>
      <c r="G10" s="2">
        <v>298.84</v>
      </c>
      <c r="H10" s="2">
        <v>225.53</v>
      </c>
      <c r="I10" s="2">
        <v>0</v>
      </c>
      <c r="J10" s="2">
        <f t="shared" si="1"/>
        <v>524.37</v>
      </c>
      <c r="K10" s="2">
        <v>0</v>
      </c>
      <c r="L10" s="2">
        <v>0</v>
      </c>
      <c r="M10" s="2">
        <v>1</v>
      </c>
      <c r="N10" s="2">
        <f t="shared" si="2"/>
        <v>524.37</v>
      </c>
    </row>
    <row r="11" spans="1:14" ht="12.75" customHeight="1">
      <c r="A11" s="3" t="s">
        <v>1367</v>
      </c>
      <c r="B11" s="2">
        <v>41</v>
      </c>
      <c r="C11" s="3" t="s">
        <v>1373</v>
      </c>
      <c r="D11" s="3" t="s">
        <v>1140</v>
      </c>
      <c r="E11" s="3" t="s">
        <v>383</v>
      </c>
      <c r="F11" s="4">
        <v>40714</v>
      </c>
      <c r="G11" s="2">
        <v>122.77</v>
      </c>
      <c r="H11" s="2">
        <v>110.63</v>
      </c>
      <c r="I11" s="2">
        <v>398.27</v>
      </c>
      <c r="J11" s="2">
        <f t="shared" si="1"/>
        <v>631.67</v>
      </c>
      <c r="K11" s="2">
        <v>0</v>
      </c>
      <c r="L11" s="2">
        <v>0</v>
      </c>
      <c r="M11" s="2">
        <v>1</v>
      </c>
      <c r="N11" s="2">
        <f t="shared" si="2"/>
        <v>631.67</v>
      </c>
    </row>
    <row r="12" spans="1:14" ht="12.75" customHeight="1">
      <c r="A12" s="3" t="s">
        <v>1367</v>
      </c>
      <c r="B12" s="2">
        <v>43</v>
      </c>
      <c r="C12" s="3" t="s">
        <v>1374</v>
      </c>
      <c r="D12" s="3" t="s">
        <v>1375</v>
      </c>
      <c r="E12" s="3" t="s">
        <v>1376</v>
      </c>
      <c r="F12" s="4">
        <v>40631</v>
      </c>
      <c r="G12" s="2">
        <v>249.15</v>
      </c>
      <c r="H12" s="2">
        <v>115.95</v>
      </c>
      <c r="I12" s="2">
        <v>83.37</v>
      </c>
      <c r="J12" s="2">
        <f t="shared" si="1"/>
        <v>448.47</v>
      </c>
      <c r="K12" s="2">
        <v>0</v>
      </c>
      <c r="L12" s="2">
        <v>0</v>
      </c>
      <c r="M12" s="2">
        <v>1</v>
      </c>
      <c r="N12" s="2">
        <f t="shared" si="2"/>
        <v>448.47</v>
      </c>
    </row>
    <row r="13" spans="1:14" ht="12.75" customHeight="1">
      <c r="A13" s="3" t="s">
        <v>1367</v>
      </c>
      <c r="B13" s="2">
        <v>66</v>
      </c>
      <c r="C13" s="3" t="s">
        <v>1377</v>
      </c>
      <c r="D13" s="3" t="s">
        <v>1375</v>
      </c>
      <c r="E13" s="3" t="s">
        <v>1376</v>
      </c>
      <c r="F13" s="4">
        <v>40631</v>
      </c>
      <c r="G13" s="2">
        <v>382.43</v>
      </c>
      <c r="H13" s="2">
        <v>177.96</v>
      </c>
      <c r="I13" s="2">
        <v>127.95</v>
      </c>
      <c r="J13" s="2">
        <f t="shared" si="1"/>
        <v>688.34</v>
      </c>
      <c r="K13" s="2">
        <v>0</v>
      </c>
      <c r="L13" s="2">
        <v>0</v>
      </c>
      <c r="M13" s="2">
        <v>1</v>
      </c>
      <c r="N13" s="2">
        <f t="shared" si="2"/>
        <v>688.34</v>
      </c>
    </row>
    <row r="14" spans="1:14" ht="12.75" customHeight="1">
      <c r="A14" s="3" t="s">
        <v>1367</v>
      </c>
      <c r="B14" s="2">
        <v>3</v>
      </c>
      <c r="C14" s="3" t="s">
        <v>1378</v>
      </c>
      <c r="D14" s="3" t="s">
        <v>1379</v>
      </c>
      <c r="E14" s="3" t="s">
        <v>1380</v>
      </c>
      <c r="F14" s="4">
        <v>40753</v>
      </c>
      <c r="G14" s="2">
        <v>319.45</v>
      </c>
      <c r="H14" s="2">
        <v>228.4</v>
      </c>
      <c r="I14" s="2">
        <v>0</v>
      </c>
      <c r="J14" s="2">
        <f t="shared" si="1"/>
        <v>547.85</v>
      </c>
      <c r="K14" s="2">
        <v>0</v>
      </c>
      <c r="L14" s="2">
        <v>0</v>
      </c>
      <c r="M14" s="2">
        <v>1</v>
      </c>
      <c r="N14" s="2">
        <f t="shared" si="2"/>
        <v>547.85</v>
      </c>
    </row>
    <row r="15" spans="1:14" ht="12.75" customHeight="1">
      <c r="A15" s="3" t="s">
        <v>1367</v>
      </c>
      <c r="B15" s="2">
        <v>66</v>
      </c>
      <c r="C15" s="3" t="s">
        <v>1381</v>
      </c>
      <c r="D15" s="3" t="s">
        <v>1382</v>
      </c>
      <c r="E15" s="3" t="s">
        <v>513</v>
      </c>
      <c r="F15" s="4">
        <v>40640</v>
      </c>
      <c r="G15" s="2">
        <v>713.05</v>
      </c>
      <c r="H15" s="2">
        <v>646.02</v>
      </c>
      <c r="I15" s="2">
        <v>398.27</v>
      </c>
      <c r="J15" s="2">
        <f t="shared" si="1"/>
        <v>1757.34</v>
      </c>
      <c r="K15" s="2">
        <v>0</v>
      </c>
      <c r="L15" s="2">
        <v>0</v>
      </c>
      <c r="M15" s="2">
        <v>1</v>
      </c>
      <c r="N15" s="2">
        <f t="shared" si="2"/>
        <v>1757.34</v>
      </c>
    </row>
    <row r="16" spans="1:14" ht="12.75" customHeight="1">
      <c r="A16" s="3" t="s">
        <v>1367</v>
      </c>
      <c r="B16" s="2">
        <v>27</v>
      </c>
      <c r="C16" s="3" t="s">
        <v>1383</v>
      </c>
      <c r="D16" s="3" t="s">
        <v>646</v>
      </c>
      <c r="E16" s="3" t="s">
        <v>647</v>
      </c>
      <c r="F16" s="4">
        <v>40709</v>
      </c>
      <c r="G16" s="2">
        <v>421.73</v>
      </c>
      <c r="H16" s="2">
        <v>268.04</v>
      </c>
      <c r="I16" s="2">
        <v>0</v>
      </c>
      <c r="J16" s="2">
        <f t="shared" si="1"/>
        <v>689.77</v>
      </c>
      <c r="K16" s="2">
        <v>0</v>
      </c>
      <c r="L16" s="2">
        <v>0</v>
      </c>
      <c r="M16" s="2">
        <v>1</v>
      </c>
      <c r="N16" s="2">
        <f t="shared" si="2"/>
        <v>689.77</v>
      </c>
    </row>
    <row r="17" spans="1:14" ht="12.75" customHeight="1">
      <c r="A17" s="3" t="s">
        <v>1367</v>
      </c>
      <c r="B17" s="2">
        <v>136</v>
      </c>
      <c r="C17" s="3" t="s">
        <v>1384</v>
      </c>
      <c r="D17" s="3" t="s">
        <v>1385</v>
      </c>
      <c r="E17" s="3" t="s">
        <v>1112</v>
      </c>
      <c r="F17" s="4">
        <v>40890</v>
      </c>
      <c r="G17" s="2">
        <v>1265.22</v>
      </c>
      <c r="H17" s="2">
        <v>598.61</v>
      </c>
      <c r="I17" s="2">
        <v>398.27</v>
      </c>
      <c r="J17" s="2">
        <f t="shared" si="1"/>
        <v>2262.1</v>
      </c>
      <c r="K17" s="2">
        <v>0</v>
      </c>
      <c r="L17" s="2">
        <v>0</v>
      </c>
      <c r="M17" s="2">
        <v>1</v>
      </c>
      <c r="N17" s="2">
        <f t="shared" si="2"/>
        <v>2262.1</v>
      </c>
    </row>
    <row r="18" spans="1:14" ht="12.75" customHeight="1">
      <c r="A18" s="3" t="s">
        <v>1367</v>
      </c>
      <c r="B18" s="2">
        <v>18</v>
      </c>
      <c r="C18" s="3" t="s">
        <v>1386</v>
      </c>
      <c r="D18" s="3" t="s">
        <v>1387</v>
      </c>
      <c r="E18" s="3" t="s">
        <v>462</v>
      </c>
      <c r="F18" s="4">
        <v>40856</v>
      </c>
      <c r="G18" s="2">
        <v>158.4</v>
      </c>
      <c r="H18" s="2">
        <v>70.53</v>
      </c>
      <c r="I18" s="2">
        <v>33.5</v>
      </c>
      <c r="J18" s="2">
        <f t="shared" si="1"/>
        <v>262.43</v>
      </c>
      <c r="K18" s="2">
        <v>0</v>
      </c>
      <c r="L18" s="2">
        <v>0</v>
      </c>
      <c r="M18" s="2">
        <v>1</v>
      </c>
      <c r="N18" s="2">
        <f t="shared" si="2"/>
        <v>262.43</v>
      </c>
    </row>
    <row r="19" spans="1:14" ht="12.75" customHeight="1">
      <c r="A19" s="3" t="s">
        <v>1367</v>
      </c>
      <c r="B19" s="2">
        <v>196</v>
      </c>
      <c r="C19" s="3" t="s">
        <v>1388</v>
      </c>
      <c r="D19" s="3" t="s">
        <v>1387</v>
      </c>
      <c r="E19" s="3" t="s">
        <v>462</v>
      </c>
      <c r="F19" s="4">
        <v>40856</v>
      </c>
      <c r="G19" s="2">
        <v>1724.9</v>
      </c>
      <c r="H19" s="2">
        <v>768.05</v>
      </c>
      <c r="I19" s="2">
        <v>364.78</v>
      </c>
      <c r="J19" s="2">
        <f t="shared" si="1"/>
        <v>2857.7299999999996</v>
      </c>
      <c r="K19" s="2">
        <v>0</v>
      </c>
      <c r="L19" s="2">
        <v>0</v>
      </c>
      <c r="M19" s="2">
        <v>1</v>
      </c>
      <c r="N19" s="2">
        <f t="shared" si="2"/>
        <v>2857.7299999999996</v>
      </c>
    </row>
    <row r="20" spans="1:14" ht="12.75" customHeight="1">
      <c r="A20" s="3" t="s">
        <v>1367</v>
      </c>
      <c r="B20" s="2">
        <v>10</v>
      </c>
      <c r="C20" s="3" t="s">
        <v>1389</v>
      </c>
      <c r="D20" s="3" t="s">
        <v>1390</v>
      </c>
      <c r="E20" s="3" t="s">
        <v>383</v>
      </c>
      <c r="F20" s="4">
        <v>40548</v>
      </c>
      <c r="G20" s="2">
        <v>47.06</v>
      </c>
      <c r="H20" s="2">
        <v>28.92</v>
      </c>
      <c r="I20" s="2">
        <v>14.52</v>
      </c>
      <c r="J20" s="2">
        <f t="shared" si="1"/>
        <v>90.5</v>
      </c>
      <c r="K20" s="2">
        <v>0</v>
      </c>
      <c r="L20" s="2">
        <v>0</v>
      </c>
      <c r="M20" s="2">
        <v>1</v>
      </c>
      <c r="N20" s="2">
        <f t="shared" si="2"/>
        <v>90.5</v>
      </c>
    </row>
    <row r="21" spans="1:14" ht="12.75" customHeight="1">
      <c r="A21" s="3" t="s">
        <v>1367</v>
      </c>
      <c r="B21" s="2">
        <v>158</v>
      </c>
      <c r="C21" s="3" t="s">
        <v>1391</v>
      </c>
      <c r="D21" s="3" t="s">
        <v>1390</v>
      </c>
      <c r="E21" s="3" t="s">
        <v>383</v>
      </c>
      <c r="F21" s="4">
        <v>40548</v>
      </c>
      <c r="G21" s="2">
        <v>743.55</v>
      </c>
      <c r="H21" s="2">
        <v>457</v>
      </c>
      <c r="I21" s="2">
        <v>229.31</v>
      </c>
      <c r="J21" s="2">
        <f t="shared" si="1"/>
        <v>1429.86</v>
      </c>
      <c r="K21" s="2">
        <v>0</v>
      </c>
      <c r="L21" s="2">
        <v>0</v>
      </c>
      <c r="M21" s="2">
        <v>1</v>
      </c>
      <c r="N21" s="2">
        <f t="shared" si="2"/>
        <v>1429.86</v>
      </c>
    </row>
    <row r="22" spans="1:14" ht="12.75" customHeight="1">
      <c r="A22" s="3" t="s">
        <v>1367</v>
      </c>
      <c r="B22" s="2">
        <v>80</v>
      </c>
      <c r="C22" s="3" t="s">
        <v>1392</v>
      </c>
      <c r="D22" s="3" t="s">
        <v>1393</v>
      </c>
      <c r="E22" s="3" t="s">
        <v>582</v>
      </c>
      <c r="F22" s="4">
        <v>40648</v>
      </c>
      <c r="G22" s="2">
        <v>1138.48</v>
      </c>
      <c r="H22" s="2">
        <v>665.28</v>
      </c>
      <c r="I22" s="2">
        <v>398.27</v>
      </c>
      <c r="J22" s="2">
        <f t="shared" si="1"/>
        <v>2202.0299999999997</v>
      </c>
      <c r="K22" s="2">
        <v>0</v>
      </c>
      <c r="L22" s="2">
        <v>0</v>
      </c>
      <c r="M22" s="2">
        <v>1</v>
      </c>
      <c r="N22" s="2">
        <f t="shared" si="2"/>
        <v>2202.0299999999997</v>
      </c>
    </row>
    <row r="23" spans="1:14" ht="12.75" customHeight="1">
      <c r="A23" s="3" t="s">
        <v>1367</v>
      </c>
      <c r="B23" s="2">
        <v>8</v>
      </c>
      <c r="C23" s="3" t="s">
        <v>1394</v>
      </c>
      <c r="D23" s="3" t="s">
        <v>649</v>
      </c>
      <c r="E23" s="3" t="s">
        <v>650</v>
      </c>
      <c r="F23" s="4">
        <v>40731</v>
      </c>
      <c r="G23" s="2">
        <v>44.21</v>
      </c>
      <c r="H23" s="2">
        <v>26.18</v>
      </c>
      <c r="I23" s="2">
        <v>0</v>
      </c>
      <c r="J23" s="2">
        <f t="shared" si="1"/>
        <v>70.39</v>
      </c>
      <c r="K23" s="2">
        <v>0</v>
      </c>
      <c r="L23" s="2">
        <v>0</v>
      </c>
      <c r="M23" s="2">
        <v>1</v>
      </c>
      <c r="N23" s="2">
        <f t="shared" si="2"/>
        <v>70.39</v>
      </c>
    </row>
    <row r="24" spans="1:14" ht="12.75" customHeight="1">
      <c r="A24" s="3" t="s">
        <v>1367</v>
      </c>
      <c r="B24" s="2">
        <v>15</v>
      </c>
      <c r="C24" s="3" t="s">
        <v>1395</v>
      </c>
      <c r="D24" s="3" t="s">
        <v>1396</v>
      </c>
      <c r="E24" s="3" t="s">
        <v>1357</v>
      </c>
      <c r="F24" s="4">
        <v>40712</v>
      </c>
      <c r="G24" s="2">
        <v>354.75</v>
      </c>
      <c r="H24" s="2">
        <v>200.88</v>
      </c>
      <c r="I24" s="2">
        <v>0</v>
      </c>
      <c r="J24" s="2">
        <f t="shared" si="1"/>
        <v>555.63</v>
      </c>
      <c r="K24" s="2">
        <v>0</v>
      </c>
      <c r="L24" s="2">
        <v>0</v>
      </c>
      <c r="M24" s="2">
        <v>1</v>
      </c>
      <c r="N24" s="2">
        <f t="shared" si="2"/>
        <v>555.63</v>
      </c>
    </row>
    <row r="25" spans="1:14" ht="12.75" customHeight="1">
      <c r="A25" s="3" t="s">
        <v>1371</v>
      </c>
      <c r="B25" s="2">
        <v>0</v>
      </c>
      <c r="C25" s="3" t="s">
        <v>1372</v>
      </c>
      <c r="D25" s="3" t="s">
        <v>1397</v>
      </c>
      <c r="E25" s="3" t="s">
        <v>89</v>
      </c>
      <c r="F25" s="4">
        <v>40642</v>
      </c>
      <c r="G25" s="2">
        <v>2421.28</v>
      </c>
      <c r="H25" s="2">
        <v>1683.46</v>
      </c>
      <c r="I25" s="2">
        <v>0</v>
      </c>
      <c r="J25" s="2">
        <f t="shared" si="1"/>
        <v>4104.74</v>
      </c>
      <c r="K25" s="2">
        <v>0</v>
      </c>
      <c r="L25" s="2">
        <v>0</v>
      </c>
      <c r="M25" s="2">
        <v>1</v>
      </c>
      <c r="N25" s="2">
        <f t="shared" si="2"/>
        <v>4104.74</v>
      </c>
    </row>
    <row r="26" spans="1:14" ht="12.75" customHeight="1">
      <c r="A26" s="3" t="s">
        <v>1367</v>
      </c>
      <c r="B26" s="2">
        <v>30</v>
      </c>
      <c r="C26" s="3" t="s">
        <v>1398</v>
      </c>
      <c r="D26" s="3" t="s">
        <v>1399</v>
      </c>
      <c r="E26" s="3" t="s">
        <v>1400</v>
      </c>
      <c r="F26" s="4">
        <v>40546</v>
      </c>
      <c r="G26" s="2">
        <v>64.05</v>
      </c>
      <c r="H26" s="2">
        <v>60.43</v>
      </c>
      <c r="I26" s="2">
        <v>12.22</v>
      </c>
      <c r="J26" s="2">
        <f t="shared" si="1"/>
        <v>136.7</v>
      </c>
      <c r="K26" s="2">
        <v>0</v>
      </c>
      <c r="L26" s="2">
        <v>0</v>
      </c>
      <c r="M26" s="2">
        <v>1</v>
      </c>
      <c r="N26" s="2">
        <f t="shared" si="2"/>
        <v>136.7</v>
      </c>
    </row>
    <row r="27" spans="1:14" ht="12.75" customHeight="1">
      <c r="A27" s="3" t="s">
        <v>1367</v>
      </c>
      <c r="B27" s="2">
        <v>56</v>
      </c>
      <c r="C27" s="3" t="s">
        <v>1401</v>
      </c>
      <c r="D27" s="3" t="s">
        <v>1399</v>
      </c>
      <c r="E27" s="3" t="s">
        <v>1400</v>
      </c>
      <c r="F27" s="4">
        <v>40546</v>
      </c>
      <c r="G27" s="2">
        <v>119.56</v>
      </c>
      <c r="H27" s="2">
        <v>112.8</v>
      </c>
      <c r="I27" s="2">
        <v>22.81</v>
      </c>
      <c r="J27" s="2">
        <f t="shared" si="1"/>
        <v>255.17000000000002</v>
      </c>
      <c r="K27" s="2">
        <v>0</v>
      </c>
      <c r="L27" s="2">
        <v>0</v>
      </c>
      <c r="M27" s="2">
        <v>1</v>
      </c>
      <c r="N27" s="2">
        <f t="shared" si="2"/>
        <v>255.17000000000002</v>
      </c>
    </row>
    <row r="28" spans="1:14" ht="12.75" customHeight="1">
      <c r="A28" s="3" t="s">
        <v>1367</v>
      </c>
      <c r="B28" s="2">
        <v>23</v>
      </c>
      <c r="C28" s="3" t="s">
        <v>1402</v>
      </c>
      <c r="D28" s="3" t="s">
        <v>1403</v>
      </c>
      <c r="E28" s="3" t="s">
        <v>582</v>
      </c>
      <c r="F28" s="4">
        <v>40767</v>
      </c>
      <c r="G28" s="2">
        <v>263.18</v>
      </c>
      <c r="H28" s="2">
        <v>144.6</v>
      </c>
      <c r="I28" s="2">
        <v>151.2</v>
      </c>
      <c r="J28" s="2">
        <f t="shared" si="1"/>
        <v>558.98</v>
      </c>
      <c r="K28" s="2">
        <v>0</v>
      </c>
      <c r="L28" s="2">
        <v>0</v>
      </c>
      <c r="M28" s="2">
        <v>1</v>
      </c>
      <c r="N28" s="2">
        <f t="shared" si="2"/>
        <v>558.98</v>
      </c>
    </row>
    <row r="29" spans="1:14" ht="12.75" customHeight="1">
      <c r="A29" s="3" t="s">
        <v>1367</v>
      </c>
      <c r="B29" s="2">
        <v>37</v>
      </c>
      <c r="C29" s="3" t="s">
        <v>1404</v>
      </c>
      <c r="D29" s="3" t="s">
        <v>1403</v>
      </c>
      <c r="E29" s="3" t="s">
        <v>582</v>
      </c>
      <c r="F29" s="4">
        <v>40767</v>
      </c>
      <c r="G29" s="2">
        <v>423.39</v>
      </c>
      <c r="H29" s="2">
        <v>232.62</v>
      </c>
      <c r="I29" s="2">
        <v>243.25</v>
      </c>
      <c r="J29" s="2">
        <f t="shared" si="1"/>
        <v>899.26</v>
      </c>
      <c r="K29" s="2">
        <v>0</v>
      </c>
      <c r="L29" s="2">
        <v>0</v>
      </c>
      <c r="M29" s="2">
        <v>1</v>
      </c>
      <c r="N29" s="2">
        <f t="shared" si="2"/>
        <v>899.26</v>
      </c>
    </row>
    <row r="30" spans="1:14" ht="12.75" customHeight="1">
      <c r="A30" s="3" t="s">
        <v>1367</v>
      </c>
      <c r="B30" s="2">
        <v>8</v>
      </c>
      <c r="C30" s="3" t="s">
        <v>1394</v>
      </c>
      <c r="D30" s="3" t="s">
        <v>140</v>
      </c>
      <c r="E30" s="3" t="s">
        <v>141</v>
      </c>
      <c r="F30" s="4">
        <v>40599</v>
      </c>
      <c r="G30" s="2">
        <v>127.05</v>
      </c>
      <c r="H30" s="2">
        <v>99.42</v>
      </c>
      <c r="I30" s="2">
        <v>0</v>
      </c>
      <c r="J30" s="2">
        <f t="shared" si="1"/>
        <v>226.47</v>
      </c>
      <c r="K30" s="2">
        <v>0</v>
      </c>
      <c r="L30" s="2">
        <v>0</v>
      </c>
      <c r="M30" s="2">
        <v>1</v>
      </c>
      <c r="N30" s="2">
        <f t="shared" si="2"/>
        <v>226.47</v>
      </c>
    </row>
    <row r="31" spans="1:14" ht="12.75" customHeight="1">
      <c r="A31" s="3" t="s">
        <v>1367</v>
      </c>
      <c r="B31" s="2">
        <v>17</v>
      </c>
      <c r="C31" s="3" t="s">
        <v>1405</v>
      </c>
      <c r="D31" s="3" t="s">
        <v>1406</v>
      </c>
      <c r="E31" s="3" t="s">
        <v>1407</v>
      </c>
      <c r="F31" s="4">
        <v>40714</v>
      </c>
      <c r="G31" s="2">
        <v>146.47</v>
      </c>
      <c r="H31" s="2">
        <v>74.05</v>
      </c>
      <c r="I31" s="2">
        <v>63.88</v>
      </c>
      <c r="J31" s="2">
        <f t="shared" si="1"/>
        <v>284.4</v>
      </c>
      <c r="K31" s="2">
        <v>0</v>
      </c>
      <c r="L31" s="2">
        <v>0</v>
      </c>
      <c r="M31" s="2">
        <v>1</v>
      </c>
      <c r="N31" s="2">
        <f t="shared" si="2"/>
        <v>284.4</v>
      </c>
    </row>
    <row r="32" spans="1:14" ht="12.75" customHeight="1">
      <c r="A32" s="3" t="s">
        <v>1367</v>
      </c>
      <c r="B32" s="2">
        <v>89</v>
      </c>
      <c r="C32" s="3" t="s">
        <v>1408</v>
      </c>
      <c r="D32" s="3" t="s">
        <v>1406</v>
      </c>
      <c r="E32" s="3" t="s">
        <v>1407</v>
      </c>
      <c r="F32" s="4">
        <v>40714</v>
      </c>
      <c r="G32" s="2">
        <v>766.82</v>
      </c>
      <c r="H32" s="2">
        <v>387.73</v>
      </c>
      <c r="I32" s="2">
        <v>334.39</v>
      </c>
      <c r="J32" s="2">
        <f t="shared" si="1"/>
        <v>1488.94</v>
      </c>
      <c r="K32" s="2">
        <v>0</v>
      </c>
      <c r="L32" s="2">
        <v>0</v>
      </c>
      <c r="M32" s="2">
        <v>1</v>
      </c>
      <c r="N32" s="2">
        <f t="shared" si="2"/>
        <v>1488.94</v>
      </c>
    </row>
    <row r="33" spans="1:14" ht="12.75" customHeight="1">
      <c r="A33" s="3" t="s">
        <v>1367</v>
      </c>
      <c r="B33" s="2">
        <v>8</v>
      </c>
      <c r="C33" s="3" t="s">
        <v>1409</v>
      </c>
      <c r="D33" s="3" t="s">
        <v>1410</v>
      </c>
      <c r="E33" s="3" t="s">
        <v>496</v>
      </c>
      <c r="F33" s="4">
        <v>40564</v>
      </c>
      <c r="G33" s="2">
        <v>45.44</v>
      </c>
      <c r="H33" s="2">
        <v>22.27</v>
      </c>
      <c r="I33" s="2">
        <v>17.8</v>
      </c>
      <c r="J33" s="2">
        <f t="shared" si="1"/>
        <v>85.50999999999999</v>
      </c>
      <c r="K33" s="2">
        <v>0</v>
      </c>
      <c r="L33" s="2">
        <v>0</v>
      </c>
      <c r="M33" s="2">
        <v>1</v>
      </c>
      <c r="N33" s="2">
        <f t="shared" si="2"/>
        <v>85.50999999999999</v>
      </c>
    </row>
    <row r="34" spans="1:14" ht="12.75" customHeight="1">
      <c r="A34" s="3" t="s">
        <v>1367</v>
      </c>
      <c r="B34" s="2">
        <v>87</v>
      </c>
      <c r="C34" s="3" t="s">
        <v>1411</v>
      </c>
      <c r="D34" s="3" t="s">
        <v>1410</v>
      </c>
      <c r="E34" s="3" t="s">
        <v>496</v>
      </c>
      <c r="F34" s="4">
        <v>40564</v>
      </c>
      <c r="G34" s="2">
        <v>494.08</v>
      </c>
      <c r="H34" s="2">
        <v>242.18</v>
      </c>
      <c r="I34" s="2">
        <v>193.53</v>
      </c>
      <c r="J34" s="2">
        <f t="shared" si="1"/>
        <v>929.79</v>
      </c>
      <c r="K34" s="2">
        <v>0</v>
      </c>
      <c r="L34" s="2">
        <v>0</v>
      </c>
      <c r="M34" s="2">
        <v>1</v>
      </c>
      <c r="N34" s="2">
        <f t="shared" si="2"/>
        <v>929.79</v>
      </c>
    </row>
    <row r="35" spans="1:14" ht="12.75" customHeight="1">
      <c r="A35" s="3" t="s">
        <v>1371</v>
      </c>
      <c r="B35" s="2">
        <v>0</v>
      </c>
      <c r="C35" s="3" t="s">
        <v>1372</v>
      </c>
      <c r="D35" s="3" t="s">
        <v>1412</v>
      </c>
      <c r="E35" s="3" t="s">
        <v>1413</v>
      </c>
      <c r="F35" s="4">
        <v>40805</v>
      </c>
      <c r="G35" s="2">
        <v>307.46</v>
      </c>
      <c r="H35" s="2">
        <v>180.65</v>
      </c>
      <c r="I35" s="2">
        <v>0</v>
      </c>
      <c r="J35" s="2">
        <f t="shared" si="1"/>
        <v>488.11</v>
      </c>
      <c r="K35" s="2">
        <v>0</v>
      </c>
      <c r="L35" s="2">
        <v>0</v>
      </c>
      <c r="M35" s="2">
        <v>1</v>
      </c>
      <c r="N35" s="2">
        <f t="shared" si="2"/>
        <v>488.11</v>
      </c>
    </row>
    <row r="36" spans="1:14" ht="12.75" customHeight="1">
      <c r="A36" s="3" t="s">
        <v>1367</v>
      </c>
      <c r="B36" s="2">
        <v>8</v>
      </c>
      <c r="C36" s="3" t="s">
        <v>1414</v>
      </c>
      <c r="D36" s="3" t="s">
        <v>1415</v>
      </c>
      <c r="E36" s="3" t="s">
        <v>582</v>
      </c>
      <c r="F36" s="4">
        <v>40899</v>
      </c>
      <c r="G36" s="2">
        <v>70.26</v>
      </c>
      <c r="H36" s="2">
        <v>44.21</v>
      </c>
      <c r="I36" s="2">
        <v>32.89</v>
      </c>
      <c r="J36" s="2">
        <f t="shared" si="1"/>
        <v>147.36</v>
      </c>
      <c r="K36" s="2">
        <v>0</v>
      </c>
      <c r="L36" s="2">
        <v>0</v>
      </c>
      <c r="M36" s="2">
        <v>1</v>
      </c>
      <c r="N36" s="2">
        <f t="shared" si="2"/>
        <v>147.36</v>
      </c>
    </row>
    <row r="37" spans="1:14" ht="12.75" customHeight="1">
      <c r="A37" s="3" t="s">
        <v>1367</v>
      </c>
      <c r="B37" s="2">
        <v>85</v>
      </c>
      <c r="C37" s="3" t="s">
        <v>1416</v>
      </c>
      <c r="D37" s="3" t="s">
        <v>1415</v>
      </c>
      <c r="E37" s="3" t="s">
        <v>582</v>
      </c>
      <c r="F37" s="4">
        <v>40899</v>
      </c>
      <c r="G37" s="2">
        <v>746.47</v>
      </c>
      <c r="H37" s="2">
        <v>469.69</v>
      </c>
      <c r="I37" s="2">
        <v>349.45</v>
      </c>
      <c r="J37" s="2">
        <f t="shared" si="1"/>
        <v>1565.6100000000001</v>
      </c>
      <c r="K37" s="2">
        <v>0</v>
      </c>
      <c r="L37" s="2">
        <v>0</v>
      </c>
      <c r="M37" s="2">
        <v>1</v>
      </c>
      <c r="N37" s="2">
        <f t="shared" si="2"/>
        <v>1565.6100000000001</v>
      </c>
    </row>
    <row r="38" spans="1:14" ht="12.75" customHeight="1">
      <c r="A38" s="3" t="s">
        <v>1367</v>
      </c>
      <c r="B38" s="2">
        <v>7</v>
      </c>
      <c r="C38" s="3" t="s">
        <v>1417</v>
      </c>
      <c r="D38" s="3" t="s">
        <v>1418</v>
      </c>
      <c r="E38" s="3" t="s">
        <v>582</v>
      </c>
      <c r="F38" s="4">
        <v>40856</v>
      </c>
      <c r="G38" s="2">
        <v>49.29</v>
      </c>
      <c r="H38" s="2">
        <v>33.71</v>
      </c>
      <c r="I38" s="2">
        <v>27.61</v>
      </c>
      <c r="J38" s="2">
        <f t="shared" si="1"/>
        <v>110.61</v>
      </c>
      <c r="K38" s="2">
        <v>0</v>
      </c>
      <c r="L38" s="2">
        <v>0</v>
      </c>
      <c r="M38" s="2">
        <v>1</v>
      </c>
      <c r="N38" s="2">
        <f t="shared" si="2"/>
        <v>110.61</v>
      </c>
    </row>
    <row r="39" spans="1:14" ht="12.75" customHeight="1">
      <c r="A39" s="3" t="s">
        <v>1367</v>
      </c>
      <c r="B39" s="2">
        <v>93</v>
      </c>
      <c r="C39" s="3" t="s">
        <v>1419</v>
      </c>
      <c r="D39" s="3" t="s">
        <v>1418</v>
      </c>
      <c r="E39" s="3" t="s">
        <v>582</v>
      </c>
      <c r="F39" s="4">
        <v>40856</v>
      </c>
      <c r="G39" s="2">
        <v>654.91</v>
      </c>
      <c r="H39" s="2">
        <v>447.79</v>
      </c>
      <c r="I39" s="2">
        <v>366.84</v>
      </c>
      <c r="J39" s="2">
        <f t="shared" si="1"/>
        <v>1469.54</v>
      </c>
      <c r="K39" s="2">
        <v>0</v>
      </c>
      <c r="L39" s="2">
        <v>0</v>
      </c>
      <c r="M39" s="2">
        <v>1</v>
      </c>
      <c r="N39" s="2">
        <f t="shared" si="2"/>
        <v>1469.54</v>
      </c>
    </row>
    <row r="40" spans="1:14" ht="12.75" customHeight="1">
      <c r="A40" s="3" t="s">
        <v>1367</v>
      </c>
      <c r="B40" s="2">
        <v>6</v>
      </c>
      <c r="C40" s="3" t="s">
        <v>1420</v>
      </c>
      <c r="D40" s="3" t="s">
        <v>1149</v>
      </c>
      <c r="E40" s="3" t="s">
        <v>89</v>
      </c>
      <c r="F40" s="4">
        <v>40575</v>
      </c>
      <c r="G40" s="2">
        <v>97.05</v>
      </c>
      <c r="H40" s="2">
        <v>59.22</v>
      </c>
      <c r="I40" s="2">
        <v>0</v>
      </c>
      <c r="J40" s="2">
        <f t="shared" si="1"/>
        <v>156.26999999999998</v>
      </c>
      <c r="K40" s="2">
        <v>0</v>
      </c>
      <c r="L40" s="2">
        <v>0</v>
      </c>
      <c r="M40" s="2">
        <v>1</v>
      </c>
      <c r="N40" s="2">
        <f t="shared" si="2"/>
        <v>156.26999999999998</v>
      </c>
    </row>
    <row r="41" spans="1:14" ht="12.75" customHeight="1">
      <c r="A41" s="3" t="s">
        <v>1371</v>
      </c>
      <c r="B41" s="2">
        <v>0</v>
      </c>
      <c r="C41" s="3" t="s">
        <v>1421</v>
      </c>
      <c r="D41" s="3" t="s">
        <v>1422</v>
      </c>
      <c r="E41" s="3" t="s">
        <v>1423</v>
      </c>
      <c r="F41" s="4">
        <v>40744</v>
      </c>
      <c r="G41" s="2">
        <v>399.35</v>
      </c>
      <c r="H41" s="2">
        <v>268.28</v>
      </c>
      <c r="I41" s="2">
        <v>0</v>
      </c>
      <c r="J41" s="2">
        <f t="shared" si="1"/>
        <v>667.63</v>
      </c>
      <c r="K41" s="2">
        <v>0</v>
      </c>
      <c r="L41" s="2">
        <v>0</v>
      </c>
      <c r="M41" s="2">
        <v>1</v>
      </c>
      <c r="N41" s="2">
        <f t="shared" si="2"/>
        <v>667.63</v>
      </c>
    </row>
    <row r="42" spans="1:14" ht="12.75" customHeight="1">
      <c r="A42" s="3" t="s">
        <v>1367</v>
      </c>
      <c r="B42" s="2">
        <v>2</v>
      </c>
      <c r="C42" s="3" t="s">
        <v>1424</v>
      </c>
      <c r="D42" s="3" t="s">
        <v>1152</v>
      </c>
      <c r="E42" s="3" t="s">
        <v>152</v>
      </c>
      <c r="F42" s="4">
        <v>40823</v>
      </c>
      <c r="G42" s="2">
        <v>30.81</v>
      </c>
      <c r="H42" s="2">
        <v>97.91</v>
      </c>
      <c r="I42" s="2">
        <v>0</v>
      </c>
      <c r="J42" s="2">
        <f t="shared" si="1"/>
        <v>128.72</v>
      </c>
      <c r="K42" s="2">
        <v>0</v>
      </c>
      <c r="L42" s="2">
        <v>0</v>
      </c>
      <c r="M42" s="2">
        <v>1</v>
      </c>
      <c r="N42" s="2">
        <f t="shared" si="2"/>
        <v>128.72</v>
      </c>
    </row>
    <row r="43" spans="1:14" ht="12.75" customHeight="1">
      <c r="A43" s="3" t="s">
        <v>1371</v>
      </c>
      <c r="B43" s="2">
        <v>0</v>
      </c>
      <c r="C43" s="3" t="s">
        <v>1421</v>
      </c>
      <c r="D43" s="3" t="s">
        <v>1425</v>
      </c>
      <c r="E43" s="3" t="s">
        <v>311</v>
      </c>
      <c r="F43" s="4">
        <v>40894</v>
      </c>
      <c r="G43" s="2">
        <v>330.3</v>
      </c>
      <c r="H43" s="2">
        <v>194.07</v>
      </c>
      <c r="I43" s="2">
        <v>0</v>
      </c>
      <c r="J43" s="2">
        <f t="shared" si="1"/>
        <v>524.37</v>
      </c>
      <c r="K43" s="2">
        <v>0</v>
      </c>
      <c r="L43" s="2">
        <v>0</v>
      </c>
      <c r="M43" s="2">
        <v>1</v>
      </c>
      <c r="N43" s="2">
        <f t="shared" si="2"/>
        <v>524.37</v>
      </c>
    </row>
    <row r="44" spans="1:14" ht="12.75" customHeight="1">
      <c r="A44" s="3" t="s">
        <v>1367</v>
      </c>
      <c r="B44" s="2">
        <v>15</v>
      </c>
      <c r="C44" s="3" t="s">
        <v>1395</v>
      </c>
      <c r="D44" s="3" t="s">
        <v>1426</v>
      </c>
      <c r="E44" s="3" t="s">
        <v>1112</v>
      </c>
      <c r="F44" s="4">
        <v>40869</v>
      </c>
      <c r="G44" s="2">
        <v>137.94</v>
      </c>
      <c r="H44" s="2">
        <v>73.85</v>
      </c>
      <c r="I44" s="2">
        <v>61.63</v>
      </c>
      <c r="J44" s="2">
        <f t="shared" si="1"/>
        <v>273.42</v>
      </c>
      <c r="K44" s="2">
        <v>0</v>
      </c>
      <c r="L44" s="2">
        <v>0</v>
      </c>
      <c r="M44" s="2">
        <v>1</v>
      </c>
      <c r="N44" s="2">
        <f t="shared" si="2"/>
        <v>273.42</v>
      </c>
    </row>
    <row r="45" spans="1:14" ht="12.75" customHeight="1">
      <c r="A45" s="3" t="s">
        <v>1367</v>
      </c>
      <c r="B45" s="2">
        <v>81</v>
      </c>
      <c r="C45" s="3" t="s">
        <v>1427</v>
      </c>
      <c r="D45" s="3" t="s">
        <v>1426</v>
      </c>
      <c r="E45" s="3" t="s">
        <v>1112</v>
      </c>
      <c r="F45" s="4">
        <v>40869</v>
      </c>
      <c r="G45" s="2">
        <v>744.91</v>
      </c>
      <c r="H45" s="2">
        <v>398.79</v>
      </c>
      <c r="I45" s="2">
        <v>332.82</v>
      </c>
      <c r="J45" s="2">
        <f t="shared" si="1"/>
        <v>1476.52</v>
      </c>
      <c r="K45" s="2">
        <v>0</v>
      </c>
      <c r="L45" s="2">
        <v>0</v>
      </c>
      <c r="M45" s="2">
        <v>1</v>
      </c>
      <c r="N45" s="2">
        <f t="shared" si="2"/>
        <v>1476.52</v>
      </c>
    </row>
    <row r="46" spans="1:14" ht="12.75" customHeight="1">
      <c r="A46" s="3" t="s">
        <v>1367</v>
      </c>
      <c r="B46" s="2">
        <v>12</v>
      </c>
      <c r="C46" s="3" t="s">
        <v>1428</v>
      </c>
      <c r="D46" s="3" t="s">
        <v>1429</v>
      </c>
      <c r="E46" s="3" t="s">
        <v>174</v>
      </c>
      <c r="F46" s="4">
        <v>40884</v>
      </c>
      <c r="G46" s="2">
        <v>127.21</v>
      </c>
      <c r="H46" s="2">
        <v>60.34</v>
      </c>
      <c r="I46" s="2">
        <v>45.89</v>
      </c>
      <c r="J46" s="2">
        <f t="shared" si="1"/>
        <v>233.44</v>
      </c>
      <c r="K46" s="2">
        <v>0</v>
      </c>
      <c r="L46" s="2">
        <v>0</v>
      </c>
      <c r="M46" s="2">
        <v>1</v>
      </c>
      <c r="N46" s="2">
        <f t="shared" si="2"/>
        <v>233.44</v>
      </c>
    </row>
    <row r="47" spans="1:14" ht="12.75" customHeight="1">
      <c r="A47" s="3" t="s">
        <v>1367</v>
      </c>
      <c r="B47" s="2">
        <v>88</v>
      </c>
      <c r="C47" s="3" t="s">
        <v>1430</v>
      </c>
      <c r="D47" s="3" t="s">
        <v>1429</v>
      </c>
      <c r="E47" s="3" t="s">
        <v>174</v>
      </c>
      <c r="F47" s="4">
        <v>40884</v>
      </c>
      <c r="G47" s="2">
        <v>932.89</v>
      </c>
      <c r="H47" s="2">
        <v>442.44</v>
      </c>
      <c r="I47" s="2">
        <v>336.47</v>
      </c>
      <c r="J47" s="2">
        <f t="shared" si="1"/>
        <v>1711.8</v>
      </c>
      <c r="K47" s="2">
        <v>0</v>
      </c>
      <c r="L47" s="2">
        <v>0</v>
      </c>
      <c r="M47" s="2">
        <v>1</v>
      </c>
      <c r="N47" s="2">
        <f t="shared" si="2"/>
        <v>1711.8</v>
      </c>
    </row>
    <row r="48" spans="1:14" ht="12.75" customHeight="1">
      <c r="A48" s="3" t="s">
        <v>1367</v>
      </c>
      <c r="B48" s="2">
        <v>25</v>
      </c>
      <c r="C48" s="3" t="s">
        <v>1431</v>
      </c>
      <c r="D48" s="3" t="s">
        <v>1432</v>
      </c>
      <c r="E48" s="3" t="s">
        <v>1433</v>
      </c>
      <c r="F48" s="4">
        <v>40711</v>
      </c>
      <c r="G48" s="2">
        <v>378.88</v>
      </c>
      <c r="H48" s="2">
        <v>231.99</v>
      </c>
      <c r="I48" s="2">
        <v>0</v>
      </c>
      <c r="J48" s="2">
        <f t="shared" si="1"/>
        <v>610.87</v>
      </c>
      <c r="K48" s="2">
        <v>0</v>
      </c>
      <c r="L48" s="2">
        <v>0</v>
      </c>
      <c r="M48" s="2">
        <v>1</v>
      </c>
      <c r="N48" s="2">
        <f t="shared" si="2"/>
        <v>610.87</v>
      </c>
    </row>
    <row r="49" spans="1:14" ht="12.75" customHeight="1">
      <c r="A49" s="3" t="s">
        <v>1367</v>
      </c>
      <c r="B49" s="2">
        <v>126</v>
      </c>
      <c r="C49" s="3" t="s">
        <v>1434</v>
      </c>
      <c r="D49" s="3" t="s">
        <v>1435</v>
      </c>
      <c r="E49" s="3" t="s">
        <v>152</v>
      </c>
      <c r="F49" s="4">
        <v>40898</v>
      </c>
      <c r="G49" s="2">
        <v>117.47</v>
      </c>
      <c r="H49" s="2">
        <v>69.02</v>
      </c>
      <c r="I49" s="2">
        <v>0</v>
      </c>
      <c r="J49" s="2">
        <f t="shared" si="1"/>
        <v>186.49</v>
      </c>
      <c r="K49" s="2">
        <v>0</v>
      </c>
      <c r="L49" s="2">
        <v>0</v>
      </c>
      <c r="M49" s="2">
        <v>1</v>
      </c>
      <c r="N49" s="2">
        <f t="shared" si="2"/>
        <v>186.49</v>
      </c>
    </row>
    <row r="50" spans="1:14" ht="12.75" customHeight="1">
      <c r="A50" s="3" t="s">
        <v>1367</v>
      </c>
      <c r="B50" s="2">
        <v>10</v>
      </c>
      <c r="C50" s="3" t="s">
        <v>1436</v>
      </c>
      <c r="D50" s="3" t="s">
        <v>1437</v>
      </c>
      <c r="E50" s="3" t="s">
        <v>89</v>
      </c>
      <c r="F50" s="4">
        <v>40843</v>
      </c>
      <c r="G50" s="2">
        <v>383.49</v>
      </c>
      <c r="H50" s="2">
        <v>267.02</v>
      </c>
      <c r="I50" s="2">
        <v>0</v>
      </c>
      <c r="J50" s="2">
        <f t="shared" si="1"/>
        <v>650.51</v>
      </c>
      <c r="K50" s="2">
        <v>0</v>
      </c>
      <c r="L50" s="2">
        <v>0</v>
      </c>
      <c r="M50" s="2">
        <v>1</v>
      </c>
      <c r="N50" s="2">
        <f t="shared" si="2"/>
        <v>650.51</v>
      </c>
    </row>
    <row r="51" spans="1:14" ht="12.75" customHeight="1">
      <c r="A51" s="3" t="s">
        <v>1438</v>
      </c>
      <c r="B51" s="2">
        <v>200</v>
      </c>
      <c r="C51" s="3" t="s">
        <v>1439</v>
      </c>
      <c r="D51" s="3" t="s">
        <v>1440</v>
      </c>
      <c r="E51" s="3" t="s">
        <v>332</v>
      </c>
      <c r="F51" s="4">
        <v>40869</v>
      </c>
      <c r="G51" s="2">
        <v>1366.49</v>
      </c>
      <c r="H51" s="2">
        <v>882.34</v>
      </c>
      <c r="I51" s="2">
        <v>0</v>
      </c>
      <c r="J51" s="2">
        <f t="shared" si="1"/>
        <v>2248.83</v>
      </c>
      <c r="K51" s="2">
        <v>0</v>
      </c>
      <c r="L51" s="2">
        <v>0</v>
      </c>
      <c r="M51" s="2">
        <v>1</v>
      </c>
      <c r="N51" s="2">
        <f t="shared" si="2"/>
        <v>2248.83</v>
      </c>
    </row>
    <row r="52" spans="1:14" ht="12.75" customHeight="1">
      <c r="A52" s="3" t="s">
        <v>1441</v>
      </c>
      <c r="B52" s="2">
        <v>152</v>
      </c>
      <c r="C52" s="3" t="s">
        <v>1442</v>
      </c>
      <c r="D52" s="3" t="s">
        <v>1440</v>
      </c>
      <c r="E52" s="3" t="s">
        <v>332</v>
      </c>
      <c r="F52" s="4">
        <v>40869</v>
      </c>
      <c r="G52" s="2">
        <v>1038.53</v>
      </c>
      <c r="H52" s="2">
        <v>670.58</v>
      </c>
      <c r="I52" s="2">
        <v>0</v>
      </c>
      <c r="J52" s="2">
        <f t="shared" si="1"/>
        <v>1709.1100000000001</v>
      </c>
      <c r="K52" s="2">
        <v>0</v>
      </c>
      <c r="L52" s="2">
        <v>0</v>
      </c>
      <c r="M52" s="2">
        <v>1</v>
      </c>
      <c r="N52" s="2">
        <f t="shared" si="2"/>
        <v>1709.1100000000001</v>
      </c>
    </row>
    <row r="53" spans="1:14" ht="12.75" customHeight="1">
      <c r="A53" s="3" t="s">
        <v>1367</v>
      </c>
      <c r="B53" s="2">
        <v>17</v>
      </c>
      <c r="C53" s="3" t="s">
        <v>1405</v>
      </c>
      <c r="D53" s="3" t="s">
        <v>1443</v>
      </c>
      <c r="E53" s="3" t="s">
        <v>927</v>
      </c>
      <c r="F53" s="4">
        <v>40648</v>
      </c>
      <c r="G53" s="2">
        <v>158.98</v>
      </c>
      <c r="H53" s="2">
        <v>75.97</v>
      </c>
      <c r="I53" s="2">
        <v>36.21</v>
      </c>
      <c r="J53" s="2">
        <f t="shared" si="1"/>
        <v>271.15999999999997</v>
      </c>
      <c r="K53" s="2">
        <v>0</v>
      </c>
      <c r="L53" s="2">
        <v>0</v>
      </c>
      <c r="M53" s="2">
        <v>1</v>
      </c>
      <c r="N53" s="2">
        <f t="shared" si="2"/>
        <v>271.15999999999997</v>
      </c>
    </row>
    <row r="54" spans="1:14" ht="12.75" customHeight="1">
      <c r="A54" s="3" t="s">
        <v>1367</v>
      </c>
      <c r="B54" s="2">
        <v>170</v>
      </c>
      <c r="C54" s="3" t="s">
        <v>1444</v>
      </c>
      <c r="D54" s="3" t="s">
        <v>1443</v>
      </c>
      <c r="E54" s="3" t="s">
        <v>927</v>
      </c>
      <c r="F54" s="4">
        <v>40648</v>
      </c>
      <c r="G54" s="2">
        <v>1589.74</v>
      </c>
      <c r="H54" s="2">
        <v>759.63</v>
      </c>
      <c r="I54" s="2">
        <v>362.07</v>
      </c>
      <c r="J54" s="2">
        <f t="shared" si="1"/>
        <v>2711.44</v>
      </c>
      <c r="K54" s="2">
        <v>0</v>
      </c>
      <c r="L54" s="2">
        <v>0</v>
      </c>
      <c r="M54" s="2">
        <v>1</v>
      </c>
      <c r="N54" s="2">
        <f t="shared" si="2"/>
        <v>2711.44</v>
      </c>
    </row>
    <row r="55" spans="1:14" ht="12.75" customHeight="1">
      <c r="A55" s="3" t="s">
        <v>1371</v>
      </c>
      <c r="B55" s="2">
        <v>0</v>
      </c>
      <c r="C55" s="3" t="s">
        <v>1421</v>
      </c>
      <c r="D55" s="3" t="s">
        <v>1445</v>
      </c>
      <c r="E55" s="3" t="s">
        <v>311</v>
      </c>
      <c r="F55" s="4">
        <v>40583</v>
      </c>
      <c r="G55" s="2">
        <v>370.17</v>
      </c>
      <c r="H55" s="2">
        <v>257.34</v>
      </c>
      <c r="I55" s="2">
        <v>0</v>
      </c>
      <c r="J55" s="2">
        <f t="shared" si="1"/>
        <v>627.51</v>
      </c>
      <c r="K55" s="2">
        <v>0</v>
      </c>
      <c r="L55" s="2">
        <v>0</v>
      </c>
      <c r="M55" s="2">
        <v>1</v>
      </c>
      <c r="N55" s="2">
        <f t="shared" si="2"/>
        <v>627.51</v>
      </c>
    </row>
    <row r="56" spans="1:14" ht="12.75" customHeight="1">
      <c r="A56" s="3" t="s">
        <v>1367</v>
      </c>
      <c r="B56" s="2">
        <v>644</v>
      </c>
      <c r="C56" s="3" t="s">
        <v>1446</v>
      </c>
      <c r="D56" s="3" t="s">
        <v>151</v>
      </c>
      <c r="E56" s="3" t="s">
        <v>152</v>
      </c>
      <c r="F56" s="4">
        <v>40908</v>
      </c>
      <c r="G56" s="2">
        <v>7464.54</v>
      </c>
      <c r="H56" s="2">
        <v>2739.67</v>
      </c>
      <c r="I56" s="2">
        <v>0</v>
      </c>
      <c r="J56" s="2">
        <f t="shared" si="1"/>
        <v>10204.21</v>
      </c>
      <c r="K56" s="2">
        <v>0</v>
      </c>
      <c r="L56" s="2">
        <v>0</v>
      </c>
      <c r="M56" s="2">
        <v>1</v>
      </c>
      <c r="N56" s="2">
        <f t="shared" si="2"/>
        <v>10204.21</v>
      </c>
    </row>
    <row r="57" spans="1:14" ht="12.75" customHeight="1">
      <c r="A57" s="3" t="s">
        <v>1371</v>
      </c>
      <c r="B57" s="2">
        <v>50</v>
      </c>
      <c r="C57" s="3" t="s">
        <v>1447</v>
      </c>
      <c r="D57" s="3" t="s">
        <v>1448</v>
      </c>
      <c r="E57" s="3" t="s">
        <v>152</v>
      </c>
      <c r="F57" s="4">
        <v>40598</v>
      </c>
      <c r="G57" s="2">
        <v>178.91</v>
      </c>
      <c r="H57" s="2">
        <v>135.25</v>
      </c>
      <c r="I57" s="2">
        <v>0</v>
      </c>
      <c r="J57" s="2">
        <f t="shared" si="1"/>
        <v>314.15999999999997</v>
      </c>
      <c r="K57" s="2">
        <v>0</v>
      </c>
      <c r="L57" s="2">
        <v>0</v>
      </c>
      <c r="M57" s="2">
        <v>1</v>
      </c>
      <c r="N57" s="2">
        <f t="shared" si="2"/>
        <v>314.15999999999997</v>
      </c>
    </row>
    <row r="58" spans="1:14" ht="12.75" customHeight="1">
      <c r="A58" s="3" t="s">
        <v>1367</v>
      </c>
      <c r="B58" s="2">
        <v>12</v>
      </c>
      <c r="C58" s="3" t="s">
        <v>1449</v>
      </c>
      <c r="D58" s="3" t="s">
        <v>1450</v>
      </c>
      <c r="E58" s="3" t="s">
        <v>313</v>
      </c>
      <c r="F58" s="4">
        <v>40855</v>
      </c>
      <c r="G58" s="2">
        <v>105.25</v>
      </c>
      <c r="H58" s="2">
        <v>64.82</v>
      </c>
      <c r="I58" s="2">
        <v>57.4</v>
      </c>
      <c r="J58" s="2">
        <f t="shared" si="1"/>
        <v>227.47</v>
      </c>
      <c r="K58" s="2">
        <v>0</v>
      </c>
      <c r="L58" s="2">
        <v>0</v>
      </c>
      <c r="M58" s="2">
        <v>1</v>
      </c>
      <c r="N58" s="2">
        <f t="shared" si="2"/>
        <v>227.47</v>
      </c>
    </row>
    <row r="59" spans="1:14" ht="12.75" customHeight="1">
      <c r="A59" s="3" t="s">
        <v>1367</v>
      </c>
      <c r="B59" s="2">
        <v>40</v>
      </c>
      <c r="C59" s="3" t="s">
        <v>1451</v>
      </c>
      <c r="D59" s="3" t="s">
        <v>1450</v>
      </c>
      <c r="E59" s="3" t="s">
        <v>313</v>
      </c>
      <c r="F59" s="4">
        <v>40855</v>
      </c>
      <c r="G59" s="2">
        <v>350.83</v>
      </c>
      <c r="H59" s="2">
        <v>216.08</v>
      </c>
      <c r="I59" s="2">
        <v>191.33</v>
      </c>
      <c r="J59" s="2">
        <f t="shared" si="1"/>
        <v>758.24</v>
      </c>
      <c r="K59" s="2">
        <v>0</v>
      </c>
      <c r="L59" s="2">
        <v>0</v>
      </c>
      <c r="M59" s="2">
        <v>1</v>
      </c>
      <c r="N59" s="2">
        <f t="shared" si="2"/>
        <v>758.24</v>
      </c>
    </row>
    <row r="60" spans="1:14" ht="12.75" customHeight="1">
      <c r="A60" s="3" t="s">
        <v>1367</v>
      </c>
      <c r="B60" s="2">
        <v>10</v>
      </c>
      <c r="C60" s="3" t="s">
        <v>1452</v>
      </c>
      <c r="D60" s="3" t="s">
        <v>154</v>
      </c>
      <c r="E60" s="3" t="s">
        <v>155</v>
      </c>
      <c r="F60" s="4">
        <v>40715</v>
      </c>
      <c r="G60" s="2">
        <v>90.46</v>
      </c>
      <c r="H60" s="2">
        <v>96.41</v>
      </c>
      <c r="I60" s="2">
        <v>0</v>
      </c>
      <c r="J60" s="2">
        <f t="shared" si="1"/>
        <v>186.87</v>
      </c>
      <c r="K60" s="2">
        <v>0</v>
      </c>
      <c r="L60" s="2">
        <v>0</v>
      </c>
      <c r="M60" s="2">
        <v>1</v>
      </c>
      <c r="N60" s="2">
        <f t="shared" si="2"/>
        <v>186.87</v>
      </c>
    </row>
    <row r="61" spans="1:14" ht="12.75" customHeight="1">
      <c r="A61" s="3" t="s">
        <v>1367</v>
      </c>
      <c r="B61" s="2">
        <v>120</v>
      </c>
      <c r="C61" s="3" t="s">
        <v>1453</v>
      </c>
      <c r="D61" s="3" t="s">
        <v>1454</v>
      </c>
      <c r="E61" s="3" t="s">
        <v>1455</v>
      </c>
      <c r="F61" s="4">
        <v>40576</v>
      </c>
      <c r="G61" s="2">
        <v>621.28</v>
      </c>
      <c r="H61" s="2">
        <v>374.92</v>
      </c>
      <c r="I61" s="2">
        <v>0</v>
      </c>
      <c r="J61" s="2">
        <f t="shared" si="1"/>
        <v>996.2</v>
      </c>
      <c r="K61" s="2">
        <v>0</v>
      </c>
      <c r="L61" s="2">
        <v>0</v>
      </c>
      <c r="M61" s="2">
        <v>1</v>
      </c>
      <c r="N61" s="2">
        <f t="shared" si="2"/>
        <v>996.2</v>
      </c>
    </row>
    <row r="62" spans="1:14" ht="12.75" customHeight="1">
      <c r="A62" s="3" t="s">
        <v>1456</v>
      </c>
      <c r="B62" s="2">
        <v>15</v>
      </c>
      <c r="C62" s="3" t="s">
        <v>1457</v>
      </c>
      <c r="D62" s="3" t="s">
        <v>1156</v>
      </c>
      <c r="E62" s="3" t="s">
        <v>383</v>
      </c>
      <c r="F62" s="4">
        <v>40674</v>
      </c>
      <c r="G62" s="2">
        <v>177.76</v>
      </c>
      <c r="H62" s="2">
        <v>186</v>
      </c>
      <c r="I62" s="2">
        <v>364.27</v>
      </c>
      <c r="J62" s="2">
        <f t="shared" si="1"/>
        <v>728.03</v>
      </c>
      <c r="K62" s="2">
        <v>0</v>
      </c>
      <c r="L62" s="2">
        <v>0</v>
      </c>
      <c r="M62" s="2">
        <v>1</v>
      </c>
      <c r="N62" s="2">
        <f t="shared" si="2"/>
        <v>728.03</v>
      </c>
    </row>
    <row r="63" spans="1:14" ht="12.75" customHeight="1">
      <c r="A63" s="3" t="s">
        <v>1367</v>
      </c>
      <c r="B63" s="2">
        <v>6</v>
      </c>
      <c r="C63" s="3" t="s">
        <v>1420</v>
      </c>
      <c r="D63" s="3" t="s">
        <v>1157</v>
      </c>
      <c r="E63" s="3" t="s">
        <v>89</v>
      </c>
      <c r="F63" s="4">
        <v>40796</v>
      </c>
      <c r="G63" s="2">
        <v>233.79</v>
      </c>
      <c r="H63" s="2">
        <v>144.24</v>
      </c>
      <c r="I63" s="2">
        <v>0</v>
      </c>
      <c r="J63" s="2">
        <f t="shared" si="1"/>
        <v>378.03</v>
      </c>
      <c r="K63" s="2">
        <v>0</v>
      </c>
      <c r="L63" s="2">
        <v>0</v>
      </c>
      <c r="M63" s="2">
        <v>1</v>
      </c>
      <c r="N63" s="2">
        <f t="shared" si="2"/>
        <v>378.03</v>
      </c>
    </row>
    <row r="64" spans="1:14" ht="12.75" customHeight="1">
      <c r="A64" s="3" t="s">
        <v>1367</v>
      </c>
      <c r="B64" s="2">
        <v>78</v>
      </c>
      <c r="C64" s="3" t="s">
        <v>1458</v>
      </c>
      <c r="D64" s="3" t="s">
        <v>1158</v>
      </c>
      <c r="E64" s="3" t="s">
        <v>152</v>
      </c>
      <c r="F64" s="4">
        <v>40638</v>
      </c>
      <c r="G64" s="2">
        <v>1128.17</v>
      </c>
      <c r="H64" s="2">
        <v>664.93</v>
      </c>
      <c r="I64" s="2">
        <v>286.5</v>
      </c>
      <c r="J64" s="2">
        <f t="shared" si="1"/>
        <v>2079.6</v>
      </c>
      <c r="K64" s="2">
        <v>0</v>
      </c>
      <c r="L64" s="2">
        <v>0</v>
      </c>
      <c r="M64" s="2">
        <v>1</v>
      </c>
      <c r="N64" s="2">
        <f t="shared" si="2"/>
        <v>2079.6</v>
      </c>
    </row>
    <row r="65" spans="1:14" ht="12.75" customHeight="1">
      <c r="A65" s="3" t="s">
        <v>1367</v>
      </c>
      <c r="B65" s="2">
        <v>26</v>
      </c>
      <c r="C65" s="3" t="s">
        <v>1459</v>
      </c>
      <c r="D65" s="3" t="s">
        <v>157</v>
      </c>
      <c r="E65" s="3" t="s">
        <v>158</v>
      </c>
      <c r="F65" s="4">
        <v>40771</v>
      </c>
      <c r="G65" s="2">
        <v>120.29</v>
      </c>
      <c r="H65" s="2">
        <v>75.87</v>
      </c>
      <c r="I65" s="2">
        <v>77.69</v>
      </c>
      <c r="J65" s="2">
        <f t="shared" si="1"/>
        <v>273.85</v>
      </c>
      <c r="K65" s="2">
        <v>0</v>
      </c>
      <c r="L65" s="2">
        <v>0</v>
      </c>
      <c r="M65" s="2">
        <v>1</v>
      </c>
      <c r="N65" s="2">
        <f t="shared" si="2"/>
        <v>273.85</v>
      </c>
    </row>
    <row r="66" spans="1:14" ht="12.75" customHeight="1">
      <c r="A66" s="3" t="s">
        <v>1367</v>
      </c>
      <c r="B66" s="2">
        <v>106</v>
      </c>
      <c r="C66" s="3" t="s">
        <v>1460</v>
      </c>
      <c r="D66" s="3" t="s">
        <v>157</v>
      </c>
      <c r="E66" s="3" t="s">
        <v>158</v>
      </c>
      <c r="F66" s="4">
        <v>40771</v>
      </c>
      <c r="G66" s="2">
        <v>490.43</v>
      </c>
      <c r="H66" s="2">
        <v>309.32</v>
      </c>
      <c r="I66" s="2">
        <v>316.75</v>
      </c>
      <c r="J66" s="2">
        <f t="shared" si="1"/>
        <v>1116.5</v>
      </c>
      <c r="K66" s="2">
        <v>0</v>
      </c>
      <c r="L66" s="2">
        <v>0</v>
      </c>
      <c r="M66" s="2">
        <v>1</v>
      </c>
      <c r="N66" s="2">
        <f t="shared" si="2"/>
        <v>1116.5</v>
      </c>
    </row>
    <row r="67" spans="1:14" ht="12.75" customHeight="1">
      <c r="A67" s="3" t="s">
        <v>1367</v>
      </c>
      <c r="B67" s="2">
        <v>9</v>
      </c>
      <c r="C67" s="3" t="s">
        <v>1461</v>
      </c>
      <c r="D67" s="3" t="s">
        <v>162</v>
      </c>
      <c r="E67" s="3" t="s">
        <v>163</v>
      </c>
      <c r="F67" s="4">
        <v>40766</v>
      </c>
      <c r="G67" s="2">
        <v>65.79</v>
      </c>
      <c r="H67" s="2">
        <v>28.82</v>
      </c>
      <c r="I67" s="2">
        <v>11.93</v>
      </c>
      <c r="J67" s="2">
        <f t="shared" si="1"/>
        <v>106.54000000000002</v>
      </c>
      <c r="K67" s="2">
        <v>0</v>
      </c>
      <c r="L67" s="2">
        <v>0</v>
      </c>
      <c r="M67" s="2">
        <v>1</v>
      </c>
      <c r="N67" s="2">
        <f t="shared" si="2"/>
        <v>106.54000000000002</v>
      </c>
    </row>
    <row r="68" spans="1:14" ht="12.75" customHeight="1">
      <c r="A68" s="3" t="s">
        <v>1367</v>
      </c>
      <c r="B68" s="2">
        <v>368</v>
      </c>
      <c r="C68" s="3" t="s">
        <v>1462</v>
      </c>
      <c r="D68" s="3" t="s">
        <v>162</v>
      </c>
      <c r="E68" s="3" t="s">
        <v>163</v>
      </c>
      <c r="F68" s="4">
        <v>40766</v>
      </c>
      <c r="G68" s="2">
        <v>2690.15</v>
      </c>
      <c r="H68" s="2">
        <v>1178.79</v>
      </c>
      <c r="I68" s="2">
        <v>487.92</v>
      </c>
      <c r="J68" s="2">
        <f t="shared" si="1"/>
        <v>4356.86</v>
      </c>
      <c r="K68" s="2">
        <v>0</v>
      </c>
      <c r="L68" s="2">
        <v>0</v>
      </c>
      <c r="M68" s="2">
        <v>1</v>
      </c>
      <c r="N68" s="2">
        <f t="shared" si="2"/>
        <v>4356.86</v>
      </c>
    </row>
    <row r="69" spans="1:14" ht="12.75" customHeight="1">
      <c r="A69" s="3" t="s">
        <v>1367</v>
      </c>
      <c r="B69" s="2">
        <v>28</v>
      </c>
      <c r="C69" s="3" t="s">
        <v>1463</v>
      </c>
      <c r="D69" s="3" t="s">
        <v>1464</v>
      </c>
      <c r="E69" s="3" t="s">
        <v>1407</v>
      </c>
      <c r="F69" s="4">
        <v>40806</v>
      </c>
      <c r="G69" s="2">
        <v>75.97</v>
      </c>
      <c r="H69" s="2">
        <v>54.04</v>
      </c>
      <c r="I69" s="2">
        <v>40.98</v>
      </c>
      <c r="J69" s="2">
        <f t="shared" si="1"/>
        <v>170.98999999999998</v>
      </c>
      <c r="K69" s="2">
        <v>0</v>
      </c>
      <c r="L69" s="2">
        <v>0</v>
      </c>
      <c r="M69" s="2">
        <v>1</v>
      </c>
      <c r="N69" s="2">
        <f t="shared" si="2"/>
        <v>170.98999999999998</v>
      </c>
    </row>
    <row r="70" spans="1:14" ht="12.75" customHeight="1">
      <c r="A70" s="3" t="s">
        <v>1367</v>
      </c>
      <c r="B70" s="2">
        <v>42</v>
      </c>
      <c r="C70" s="3" t="s">
        <v>1465</v>
      </c>
      <c r="D70" s="3" t="s">
        <v>1464</v>
      </c>
      <c r="E70" s="3" t="s">
        <v>1407</v>
      </c>
      <c r="F70" s="4">
        <v>40806</v>
      </c>
      <c r="G70" s="2">
        <v>113.94</v>
      </c>
      <c r="H70" s="2">
        <v>81.07</v>
      </c>
      <c r="I70" s="2">
        <v>61.47</v>
      </c>
      <c r="J70" s="2">
        <f t="shared" si="1"/>
        <v>256.48</v>
      </c>
      <c r="K70" s="2">
        <v>0</v>
      </c>
      <c r="L70" s="2">
        <v>0</v>
      </c>
      <c r="M70" s="2">
        <v>1</v>
      </c>
      <c r="N70" s="2">
        <f t="shared" si="2"/>
        <v>256.48</v>
      </c>
    </row>
    <row r="71" spans="1:14" ht="12.75" customHeight="1">
      <c r="A71" s="3" t="s">
        <v>1367</v>
      </c>
      <c r="B71" s="2">
        <v>73</v>
      </c>
      <c r="C71" s="3" t="s">
        <v>1466</v>
      </c>
      <c r="D71" s="3" t="s">
        <v>1464</v>
      </c>
      <c r="E71" s="3" t="s">
        <v>1407</v>
      </c>
      <c r="F71" s="4">
        <v>40806</v>
      </c>
      <c r="G71" s="2">
        <v>198.04</v>
      </c>
      <c r="H71" s="2">
        <v>140.91</v>
      </c>
      <c r="I71" s="2">
        <v>106.84</v>
      </c>
      <c r="J71" s="2">
        <f t="shared" si="1"/>
        <v>445.78999999999996</v>
      </c>
      <c r="K71" s="2">
        <v>0</v>
      </c>
      <c r="L71" s="2">
        <v>0</v>
      </c>
      <c r="M71" s="2">
        <v>1</v>
      </c>
      <c r="N71" s="2">
        <f t="shared" si="2"/>
        <v>445.78999999999996</v>
      </c>
    </row>
    <row r="72" spans="1:14" ht="12.75" customHeight="1">
      <c r="A72" s="3" t="s">
        <v>1456</v>
      </c>
      <c r="B72" s="2">
        <v>29</v>
      </c>
      <c r="C72" s="3" t="s">
        <v>1467</v>
      </c>
      <c r="D72" s="3" t="s">
        <v>1468</v>
      </c>
      <c r="E72" s="3" t="s">
        <v>152</v>
      </c>
      <c r="F72" s="4">
        <v>40752</v>
      </c>
      <c r="G72" s="2">
        <v>321.61</v>
      </c>
      <c r="H72" s="2">
        <v>113.99</v>
      </c>
      <c r="I72" s="2">
        <v>117.79</v>
      </c>
      <c r="J72" s="2">
        <f t="shared" si="1"/>
        <v>553.39</v>
      </c>
      <c r="K72" s="2">
        <v>0</v>
      </c>
      <c r="L72" s="2">
        <v>0</v>
      </c>
      <c r="M72" s="2">
        <v>1</v>
      </c>
      <c r="N72" s="2">
        <f t="shared" si="2"/>
        <v>553.39</v>
      </c>
    </row>
    <row r="73" spans="1:14" ht="12.75" customHeight="1">
      <c r="A73" s="3" t="s">
        <v>1367</v>
      </c>
      <c r="B73" s="2">
        <v>14</v>
      </c>
      <c r="C73" s="3" t="s">
        <v>1469</v>
      </c>
      <c r="D73" s="3" t="s">
        <v>1162</v>
      </c>
      <c r="E73" s="3" t="s">
        <v>1163</v>
      </c>
      <c r="F73" s="4">
        <v>40794</v>
      </c>
      <c r="G73" s="2">
        <v>154.75</v>
      </c>
      <c r="H73" s="2">
        <v>60.18</v>
      </c>
      <c r="I73" s="2">
        <v>394.46</v>
      </c>
      <c r="J73" s="2">
        <f aca="true" t="shared" si="3" ref="J73:J136">SUM(G73:I73)</f>
        <v>609.39</v>
      </c>
      <c r="K73" s="2">
        <v>0</v>
      </c>
      <c r="L73" s="2">
        <v>0</v>
      </c>
      <c r="M73" s="2">
        <v>1</v>
      </c>
      <c r="N73" s="2">
        <f aca="true" t="shared" si="4" ref="N73:N136">M73*J73</f>
        <v>609.39</v>
      </c>
    </row>
    <row r="74" spans="1:14" ht="12.75" customHeight="1">
      <c r="A74" s="3" t="s">
        <v>1367</v>
      </c>
      <c r="B74" s="2">
        <v>6</v>
      </c>
      <c r="C74" s="3" t="s">
        <v>1420</v>
      </c>
      <c r="D74" s="3" t="s">
        <v>1164</v>
      </c>
      <c r="E74" s="3" t="s">
        <v>728</v>
      </c>
      <c r="F74" s="4">
        <v>40687</v>
      </c>
      <c r="G74" s="2">
        <v>112.25</v>
      </c>
      <c r="H74" s="2">
        <v>71.58</v>
      </c>
      <c r="I74" s="2">
        <v>0</v>
      </c>
      <c r="J74" s="2">
        <f t="shared" si="3"/>
        <v>183.82999999999998</v>
      </c>
      <c r="K74" s="2">
        <v>0</v>
      </c>
      <c r="L74" s="2">
        <v>0</v>
      </c>
      <c r="M74" s="2">
        <v>1</v>
      </c>
      <c r="N74" s="2">
        <f t="shared" si="4"/>
        <v>183.82999999999998</v>
      </c>
    </row>
    <row r="75" spans="1:14" ht="12.75" customHeight="1">
      <c r="A75" s="3" t="s">
        <v>1367</v>
      </c>
      <c r="B75" s="2">
        <v>7</v>
      </c>
      <c r="C75" s="3" t="s">
        <v>1470</v>
      </c>
      <c r="D75" s="3" t="s">
        <v>1471</v>
      </c>
      <c r="E75" s="3" t="s">
        <v>582</v>
      </c>
      <c r="F75" s="4">
        <v>40856</v>
      </c>
      <c r="G75" s="2">
        <v>42.07</v>
      </c>
      <c r="H75" s="2">
        <v>41.78</v>
      </c>
      <c r="I75" s="2">
        <v>18.85</v>
      </c>
      <c r="J75" s="2">
        <f t="shared" si="3"/>
        <v>102.69999999999999</v>
      </c>
      <c r="K75" s="2">
        <v>0</v>
      </c>
      <c r="L75" s="2">
        <v>0</v>
      </c>
      <c r="M75" s="2">
        <v>1</v>
      </c>
      <c r="N75" s="2">
        <f t="shared" si="4"/>
        <v>102.69999999999999</v>
      </c>
    </row>
    <row r="76" spans="1:14" ht="12.75" customHeight="1">
      <c r="A76" s="3" t="s">
        <v>1367</v>
      </c>
      <c r="B76" s="2">
        <v>135</v>
      </c>
      <c r="C76" s="3" t="s">
        <v>1472</v>
      </c>
      <c r="D76" s="3" t="s">
        <v>1471</v>
      </c>
      <c r="E76" s="3" t="s">
        <v>582</v>
      </c>
      <c r="F76" s="4">
        <v>40856</v>
      </c>
      <c r="G76" s="2">
        <v>811.37</v>
      </c>
      <c r="H76" s="2">
        <v>805.63</v>
      </c>
      <c r="I76" s="2">
        <v>363.5</v>
      </c>
      <c r="J76" s="2">
        <f t="shared" si="3"/>
        <v>1980.5</v>
      </c>
      <c r="K76" s="2">
        <v>0</v>
      </c>
      <c r="L76" s="2">
        <v>0</v>
      </c>
      <c r="M76" s="2">
        <v>1</v>
      </c>
      <c r="N76" s="2">
        <f t="shared" si="4"/>
        <v>1980.5</v>
      </c>
    </row>
    <row r="77" spans="1:14" ht="12.75" customHeight="1">
      <c r="A77" s="3" t="s">
        <v>1367</v>
      </c>
      <c r="B77" s="2">
        <v>30</v>
      </c>
      <c r="C77" s="3" t="s">
        <v>1473</v>
      </c>
      <c r="D77" s="3" t="s">
        <v>889</v>
      </c>
      <c r="E77" s="3" t="s">
        <v>346</v>
      </c>
      <c r="F77" s="4">
        <v>40897</v>
      </c>
      <c r="G77" s="2">
        <v>137.2</v>
      </c>
      <c r="H77" s="2">
        <v>66.25</v>
      </c>
      <c r="I77" s="2">
        <v>382.35</v>
      </c>
      <c r="J77" s="2">
        <f t="shared" si="3"/>
        <v>585.8</v>
      </c>
      <c r="K77" s="2">
        <v>0</v>
      </c>
      <c r="L77" s="2">
        <v>0</v>
      </c>
      <c r="M77" s="2">
        <v>1</v>
      </c>
      <c r="N77" s="2">
        <f t="shared" si="4"/>
        <v>585.8</v>
      </c>
    </row>
    <row r="78" spans="1:14" ht="12.75" customHeight="1">
      <c r="A78" s="3" t="s">
        <v>1371</v>
      </c>
      <c r="B78" s="2">
        <v>0</v>
      </c>
      <c r="C78" s="3" t="s">
        <v>1372</v>
      </c>
      <c r="D78" s="3" t="s">
        <v>1165</v>
      </c>
      <c r="E78" s="3" t="s">
        <v>322</v>
      </c>
      <c r="F78" s="4">
        <v>40803</v>
      </c>
      <c r="G78" s="2">
        <v>3250.61</v>
      </c>
      <c r="H78" s="2">
        <v>2391.13</v>
      </c>
      <c r="I78" s="2">
        <v>0</v>
      </c>
      <c r="J78" s="2">
        <f t="shared" si="3"/>
        <v>5641.74</v>
      </c>
      <c r="K78" s="2">
        <v>0</v>
      </c>
      <c r="L78" s="2">
        <v>0</v>
      </c>
      <c r="M78" s="2">
        <v>1</v>
      </c>
      <c r="N78" s="2">
        <f t="shared" si="4"/>
        <v>5641.74</v>
      </c>
    </row>
    <row r="79" spans="1:14" ht="12.75" customHeight="1">
      <c r="A79" s="3" t="s">
        <v>1371</v>
      </c>
      <c r="B79" s="2">
        <v>0</v>
      </c>
      <c r="C79" s="3" t="s">
        <v>1372</v>
      </c>
      <c r="D79" s="3" t="s">
        <v>1474</v>
      </c>
      <c r="E79" s="3" t="s">
        <v>231</v>
      </c>
      <c r="F79" s="4">
        <v>40862</v>
      </c>
      <c r="G79" s="2">
        <v>0</v>
      </c>
      <c r="H79" s="2">
        <v>3.49</v>
      </c>
      <c r="I79" s="2">
        <v>398.27</v>
      </c>
      <c r="J79" s="2">
        <f t="shared" si="3"/>
        <v>401.76</v>
      </c>
      <c r="K79" s="2">
        <v>0</v>
      </c>
      <c r="L79" s="2">
        <v>0</v>
      </c>
      <c r="M79" s="2">
        <v>1</v>
      </c>
      <c r="N79" s="2">
        <f t="shared" si="4"/>
        <v>401.76</v>
      </c>
    </row>
    <row r="80" spans="1:14" ht="12.75" customHeight="1">
      <c r="A80" s="3" t="s">
        <v>1367</v>
      </c>
      <c r="B80" s="2">
        <v>34</v>
      </c>
      <c r="C80" s="3" t="s">
        <v>1475</v>
      </c>
      <c r="D80" s="3" t="s">
        <v>1166</v>
      </c>
      <c r="E80" s="3" t="s">
        <v>152</v>
      </c>
      <c r="F80" s="4">
        <v>40709</v>
      </c>
      <c r="G80" s="2">
        <v>652.27</v>
      </c>
      <c r="H80" s="2">
        <v>279.08</v>
      </c>
      <c r="I80" s="2">
        <v>436.38</v>
      </c>
      <c r="J80" s="2">
        <f t="shared" si="3"/>
        <v>1367.73</v>
      </c>
      <c r="K80" s="2">
        <v>0</v>
      </c>
      <c r="L80" s="2">
        <v>0</v>
      </c>
      <c r="M80" s="2">
        <v>1</v>
      </c>
      <c r="N80" s="2">
        <f t="shared" si="4"/>
        <v>1367.73</v>
      </c>
    </row>
    <row r="81" spans="1:14" ht="12.75" customHeight="1">
      <c r="A81" s="3" t="s">
        <v>1367</v>
      </c>
      <c r="B81" s="2">
        <v>15</v>
      </c>
      <c r="C81" s="3" t="s">
        <v>1395</v>
      </c>
      <c r="D81" s="3" t="s">
        <v>1476</v>
      </c>
      <c r="E81" s="3" t="s">
        <v>180</v>
      </c>
      <c r="F81" s="4">
        <v>40890</v>
      </c>
      <c r="G81" s="2">
        <v>177.27</v>
      </c>
      <c r="H81" s="2">
        <v>97.6</v>
      </c>
      <c r="I81" s="2">
        <v>86.89</v>
      </c>
      <c r="J81" s="2">
        <f t="shared" si="3"/>
        <v>361.76</v>
      </c>
      <c r="K81" s="2">
        <v>0</v>
      </c>
      <c r="L81" s="2">
        <v>0</v>
      </c>
      <c r="M81" s="2">
        <v>1</v>
      </c>
      <c r="N81" s="2">
        <f t="shared" si="4"/>
        <v>361.76</v>
      </c>
    </row>
    <row r="82" spans="1:14" ht="12.75" customHeight="1">
      <c r="A82" s="3" t="s">
        <v>1367</v>
      </c>
      <c r="B82" s="2">
        <v>51</v>
      </c>
      <c r="C82" s="3" t="s">
        <v>1477</v>
      </c>
      <c r="D82" s="3" t="s">
        <v>1476</v>
      </c>
      <c r="E82" s="3" t="s">
        <v>180</v>
      </c>
      <c r="F82" s="4">
        <v>40890</v>
      </c>
      <c r="G82" s="2">
        <v>602.74</v>
      </c>
      <c r="H82" s="2">
        <v>331.82</v>
      </c>
      <c r="I82" s="2">
        <v>295.46</v>
      </c>
      <c r="J82" s="2">
        <f t="shared" si="3"/>
        <v>1230.02</v>
      </c>
      <c r="K82" s="2">
        <v>0</v>
      </c>
      <c r="L82" s="2">
        <v>0</v>
      </c>
      <c r="M82" s="2">
        <v>1</v>
      </c>
      <c r="N82" s="2">
        <f t="shared" si="4"/>
        <v>1230.02</v>
      </c>
    </row>
    <row r="83" spans="1:14" ht="12.75" customHeight="1">
      <c r="A83" s="3" t="s">
        <v>1367</v>
      </c>
      <c r="B83" s="2">
        <v>6</v>
      </c>
      <c r="C83" s="3" t="s">
        <v>1420</v>
      </c>
      <c r="D83" s="3" t="s">
        <v>171</v>
      </c>
      <c r="E83" s="3" t="s">
        <v>172</v>
      </c>
      <c r="F83" s="4">
        <v>40642</v>
      </c>
      <c r="G83" s="2">
        <v>224.47</v>
      </c>
      <c r="H83" s="2">
        <v>138.14</v>
      </c>
      <c r="I83" s="2">
        <v>0</v>
      </c>
      <c r="J83" s="2">
        <f t="shared" si="3"/>
        <v>362.61</v>
      </c>
      <c r="K83" s="2">
        <v>0</v>
      </c>
      <c r="L83" s="2">
        <v>0</v>
      </c>
      <c r="M83" s="2">
        <v>1</v>
      </c>
      <c r="N83" s="2">
        <f t="shared" si="4"/>
        <v>362.61</v>
      </c>
    </row>
    <row r="84" spans="1:14" ht="12.75" customHeight="1">
      <c r="A84" s="3" t="s">
        <v>1367</v>
      </c>
      <c r="B84" s="2">
        <v>12</v>
      </c>
      <c r="C84" s="3" t="s">
        <v>1428</v>
      </c>
      <c r="D84" s="3" t="s">
        <v>1478</v>
      </c>
      <c r="E84" s="3" t="s">
        <v>1479</v>
      </c>
      <c r="F84" s="4">
        <v>40899</v>
      </c>
      <c r="G84" s="2">
        <v>111.43</v>
      </c>
      <c r="H84" s="2">
        <v>57.53</v>
      </c>
      <c r="I84" s="2">
        <v>16.78</v>
      </c>
      <c r="J84" s="2">
        <f t="shared" si="3"/>
        <v>185.74</v>
      </c>
      <c r="K84" s="2">
        <v>0</v>
      </c>
      <c r="L84" s="2">
        <v>0</v>
      </c>
      <c r="M84" s="2">
        <v>1</v>
      </c>
      <c r="N84" s="2">
        <f t="shared" si="4"/>
        <v>185.74</v>
      </c>
    </row>
    <row r="85" spans="1:14" ht="12.75" customHeight="1">
      <c r="A85" s="3" t="s">
        <v>1367</v>
      </c>
      <c r="B85" s="2">
        <v>94</v>
      </c>
      <c r="C85" s="3" t="s">
        <v>1480</v>
      </c>
      <c r="D85" s="3" t="s">
        <v>1478</v>
      </c>
      <c r="E85" s="3" t="s">
        <v>1479</v>
      </c>
      <c r="F85" s="4">
        <v>40899</v>
      </c>
      <c r="G85" s="2">
        <v>872.93</v>
      </c>
      <c r="H85" s="2">
        <v>450.62</v>
      </c>
      <c r="I85" s="2">
        <v>131.48</v>
      </c>
      <c r="J85" s="2">
        <f t="shared" si="3"/>
        <v>1455.03</v>
      </c>
      <c r="K85" s="2">
        <v>0</v>
      </c>
      <c r="L85" s="2">
        <v>0</v>
      </c>
      <c r="M85" s="2">
        <v>1</v>
      </c>
      <c r="N85" s="2">
        <f t="shared" si="4"/>
        <v>1455.03</v>
      </c>
    </row>
    <row r="86" spans="1:14" ht="12.75" customHeight="1">
      <c r="A86" s="3" t="s">
        <v>1371</v>
      </c>
      <c r="B86" s="2">
        <v>0</v>
      </c>
      <c r="C86" s="3" t="s">
        <v>1421</v>
      </c>
      <c r="D86" s="3" t="s">
        <v>1481</v>
      </c>
      <c r="E86" s="3" t="s">
        <v>1269</v>
      </c>
      <c r="F86" s="4">
        <v>40751</v>
      </c>
      <c r="G86" s="2">
        <v>304.08</v>
      </c>
      <c r="H86" s="2">
        <v>220.29</v>
      </c>
      <c r="I86" s="2">
        <v>0</v>
      </c>
      <c r="J86" s="2">
        <f t="shared" si="3"/>
        <v>524.37</v>
      </c>
      <c r="K86" s="2">
        <v>0</v>
      </c>
      <c r="L86" s="2">
        <v>0</v>
      </c>
      <c r="M86" s="2">
        <v>1</v>
      </c>
      <c r="N86" s="2">
        <f t="shared" si="4"/>
        <v>524.37</v>
      </c>
    </row>
    <row r="87" spans="1:14" ht="12.75" customHeight="1">
      <c r="A87" s="3" t="s">
        <v>1371</v>
      </c>
      <c r="B87" s="2">
        <v>0</v>
      </c>
      <c r="C87" s="3" t="s">
        <v>1421</v>
      </c>
      <c r="D87" s="3" t="s">
        <v>1482</v>
      </c>
      <c r="E87" s="3" t="s">
        <v>885</v>
      </c>
      <c r="F87" s="4">
        <v>40596</v>
      </c>
      <c r="G87" s="2">
        <v>330.3</v>
      </c>
      <c r="H87" s="2">
        <v>194.07</v>
      </c>
      <c r="I87" s="2">
        <v>0</v>
      </c>
      <c r="J87" s="2">
        <f t="shared" si="3"/>
        <v>524.37</v>
      </c>
      <c r="K87" s="2">
        <v>0</v>
      </c>
      <c r="L87" s="2">
        <v>0</v>
      </c>
      <c r="M87" s="2">
        <v>1</v>
      </c>
      <c r="N87" s="2">
        <f t="shared" si="4"/>
        <v>524.37</v>
      </c>
    </row>
    <row r="88" spans="1:14" ht="12.75" customHeight="1">
      <c r="A88" s="3" t="s">
        <v>1371</v>
      </c>
      <c r="B88" s="2">
        <v>0</v>
      </c>
      <c r="C88" s="3" t="s">
        <v>1421</v>
      </c>
      <c r="D88" s="3" t="s">
        <v>173</v>
      </c>
      <c r="E88" s="3" t="s">
        <v>174</v>
      </c>
      <c r="F88" s="4">
        <v>40835</v>
      </c>
      <c r="G88" s="2">
        <v>365.29</v>
      </c>
      <c r="H88" s="2">
        <v>256.83</v>
      </c>
      <c r="I88" s="2">
        <v>0</v>
      </c>
      <c r="J88" s="2">
        <f t="shared" si="3"/>
        <v>622.12</v>
      </c>
      <c r="K88" s="2">
        <v>0</v>
      </c>
      <c r="L88" s="2">
        <v>0</v>
      </c>
      <c r="M88" s="2">
        <v>1</v>
      </c>
      <c r="N88" s="2">
        <f t="shared" si="4"/>
        <v>622.12</v>
      </c>
    </row>
    <row r="89" spans="1:14" ht="12.75" customHeight="1">
      <c r="A89" s="3" t="s">
        <v>1367</v>
      </c>
      <c r="B89" s="2">
        <v>7</v>
      </c>
      <c r="C89" s="3" t="s">
        <v>1417</v>
      </c>
      <c r="D89" s="3" t="s">
        <v>1483</v>
      </c>
      <c r="E89" s="3" t="s">
        <v>371</v>
      </c>
      <c r="F89" s="4">
        <v>40717</v>
      </c>
      <c r="G89" s="2">
        <v>46.38</v>
      </c>
      <c r="H89" s="2">
        <v>23.53</v>
      </c>
      <c r="I89" s="2">
        <v>23.23</v>
      </c>
      <c r="J89" s="2">
        <f t="shared" si="3"/>
        <v>93.14</v>
      </c>
      <c r="K89" s="2">
        <v>0</v>
      </c>
      <c r="L89" s="2">
        <v>0</v>
      </c>
      <c r="M89" s="2">
        <v>1</v>
      </c>
      <c r="N89" s="2">
        <f t="shared" si="4"/>
        <v>93.14</v>
      </c>
    </row>
    <row r="90" spans="1:14" ht="12.75" customHeight="1">
      <c r="A90" s="3" t="s">
        <v>1367</v>
      </c>
      <c r="B90" s="2">
        <v>113</v>
      </c>
      <c r="C90" s="3" t="s">
        <v>1484</v>
      </c>
      <c r="D90" s="3" t="s">
        <v>1483</v>
      </c>
      <c r="E90" s="3" t="s">
        <v>371</v>
      </c>
      <c r="F90" s="4">
        <v>40717</v>
      </c>
      <c r="G90" s="2">
        <v>748.83</v>
      </c>
      <c r="H90" s="2">
        <v>379.86</v>
      </c>
      <c r="I90" s="2">
        <v>375.04</v>
      </c>
      <c r="J90" s="2">
        <f t="shared" si="3"/>
        <v>1503.73</v>
      </c>
      <c r="K90" s="2">
        <v>0</v>
      </c>
      <c r="L90" s="2">
        <v>0</v>
      </c>
      <c r="M90" s="2">
        <v>1</v>
      </c>
      <c r="N90" s="2">
        <f t="shared" si="4"/>
        <v>1503.73</v>
      </c>
    </row>
    <row r="91" spans="1:14" ht="12.75" customHeight="1">
      <c r="A91" s="3" t="s">
        <v>1371</v>
      </c>
      <c r="B91" s="2">
        <v>0</v>
      </c>
      <c r="C91" s="3" t="s">
        <v>1421</v>
      </c>
      <c r="D91" s="3" t="s">
        <v>1485</v>
      </c>
      <c r="E91" s="3" t="s">
        <v>1486</v>
      </c>
      <c r="F91" s="4">
        <v>40710</v>
      </c>
      <c r="G91" s="2">
        <v>315.67</v>
      </c>
      <c r="H91" s="2">
        <v>217.27</v>
      </c>
      <c r="I91" s="2">
        <v>0</v>
      </c>
      <c r="J91" s="2">
        <f t="shared" si="3"/>
        <v>532.94</v>
      </c>
      <c r="K91" s="2">
        <v>0</v>
      </c>
      <c r="L91" s="2">
        <v>0</v>
      </c>
      <c r="M91" s="2">
        <v>1</v>
      </c>
      <c r="N91" s="2">
        <f t="shared" si="4"/>
        <v>532.94</v>
      </c>
    </row>
    <row r="92" spans="1:14" ht="12.75" customHeight="1">
      <c r="A92" s="3" t="s">
        <v>1367</v>
      </c>
      <c r="B92" s="2">
        <v>7</v>
      </c>
      <c r="C92" s="3" t="s">
        <v>1470</v>
      </c>
      <c r="D92" s="3" t="s">
        <v>1487</v>
      </c>
      <c r="E92" s="3" t="s">
        <v>665</v>
      </c>
      <c r="F92" s="4">
        <v>40793</v>
      </c>
      <c r="G92" s="2">
        <v>69.86</v>
      </c>
      <c r="H92" s="2">
        <v>33.06</v>
      </c>
      <c r="I92" s="2">
        <v>20.15</v>
      </c>
      <c r="J92" s="2">
        <f t="shared" si="3"/>
        <v>123.07</v>
      </c>
      <c r="K92" s="2">
        <v>0</v>
      </c>
      <c r="L92" s="2">
        <v>0</v>
      </c>
      <c r="M92" s="2">
        <v>1</v>
      </c>
      <c r="N92" s="2">
        <f t="shared" si="4"/>
        <v>123.07</v>
      </c>
    </row>
    <row r="93" spans="1:14" ht="12.75" customHeight="1">
      <c r="A93" s="3" t="s">
        <v>1367</v>
      </c>
      <c r="B93" s="2">
        <v>130</v>
      </c>
      <c r="C93" s="3" t="s">
        <v>1488</v>
      </c>
      <c r="D93" s="3" t="s">
        <v>1487</v>
      </c>
      <c r="E93" s="3" t="s">
        <v>665</v>
      </c>
      <c r="F93" s="4">
        <v>40793</v>
      </c>
      <c r="G93" s="2">
        <v>1297.39</v>
      </c>
      <c r="H93" s="2">
        <v>614.03</v>
      </c>
      <c r="I93" s="2">
        <v>374.3</v>
      </c>
      <c r="J93" s="2">
        <f t="shared" si="3"/>
        <v>2285.7200000000003</v>
      </c>
      <c r="K93" s="2">
        <v>0</v>
      </c>
      <c r="L93" s="2">
        <v>0</v>
      </c>
      <c r="M93" s="2">
        <v>1</v>
      </c>
      <c r="N93" s="2">
        <f t="shared" si="4"/>
        <v>2285.7200000000003</v>
      </c>
    </row>
    <row r="94" spans="1:14" ht="12.75" customHeight="1">
      <c r="A94" s="3" t="s">
        <v>1456</v>
      </c>
      <c r="B94" s="2">
        <v>23</v>
      </c>
      <c r="C94" s="3" t="s">
        <v>1489</v>
      </c>
      <c r="D94" s="3" t="s">
        <v>894</v>
      </c>
      <c r="E94" s="3" t="s">
        <v>313</v>
      </c>
      <c r="F94" s="4">
        <v>40659</v>
      </c>
      <c r="G94" s="2">
        <v>414.92</v>
      </c>
      <c r="H94" s="2">
        <v>268.11</v>
      </c>
      <c r="I94" s="2">
        <v>0</v>
      </c>
      <c r="J94" s="2">
        <f t="shared" si="3"/>
        <v>683.03</v>
      </c>
      <c r="K94" s="2">
        <v>0</v>
      </c>
      <c r="L94" s="2">
        <v>0</v>
      </c>
      <c r="M94" s="2">
        <v>1</v>
      </c>
      <c r="N94" s="2">
        <f t="shared" si="4"/>
        <v>683.03</v>
      </c>
    </row>
    <row r="95" spans="1:14" ht="12.75" customHeight="1">
      <c r="A95" s="3" t="s">
        <v>1367</v>
      </c>
      <c r="B95" s="2">
        <v>55</v>
      </c>
      <c r="C95" s="3" t="s">
        <v>1490</v>
      </c>
      <c r="D95" s="3" t="s">
        <v>1491</v>
      </c>
      <c r="E95" s="3" t="s">
        <v>252</v>
      </c>
      <c r="F95" s="4">
        <v>40596</v>
      </c>
      <c r="G95" s="2">
        <v>385.08</v>
      </c>
      <c r="H95" s="2">
        <v>254.64</v>
      </c>
      <c r="I95" s="2">
        <v>0</v>
      </c>
      <c r="J95" s="2">
        <f t="shared" si="3"/>
        <v>639.72</v>
      </c>
      <c r="K95" s="2">
        <v>0</v>
      </c>
      <c r="L95" s="2">
        <v>0</v>
      </c>
      <c r="M95" s="2">
        <v>1</v>
      </c>
      <c r="N95" s="2">
        <f t="shared" si="4"/>
        <v>639.72</v>
      </c>
    </row>
    <row r="96" spans="1:14" ht="12.75" customHeight="1">
      <c r="A96" s="3" t="s">
        <v>1367</v>
      </c>
      <c r="B96" s="2">
        <v>14</v>
      </c>
      <c r="C96" s="3" t="s">
        <v>1492</v>
      </c>
      <c r="D96" s="3" t="s">
        <v>897</v>
      </c>
      <c r="E96" s="3" t="s">
        <v>270</v>
      </c>
      <c r="F96" s="4">
        <v>40821</v>
      </c>
      <c r="G96" s="2">
        <v>75.79</v>
      </c>
      <c r="H96" s="2">
        <v>147.69</v>
      </c>
      <c r="I96" s="2">
        <v>394.46</v>
      </c>
      <c r="J96" s="2">
        <f t="shared" si="3"/>
        <v>617.94</v>
      </c>
      <c r="K96" s="2">
        <v>0</v>
      </c>
      <c r="L96" s="2">
        <v>0</v>
      </c>
      <c r="M96" s="2">
        <v>1</v>
      </c>
      <c r="N96" s="2">
        <f t="shared" si="4"/>
        <v>617.94</v>
      </c>
    </row>
    <row r="97" spans="1:14" ht="12.75" customHeight="1">
      <c r="A97" s="3" t="s">
        <v>1371</v>
      </c>
      <c r="B97" s="2">
        <v>0</v>
      </c>
      <c r="C97" s="3" t="s">
        <v>1421</v>
      </c>
      <c r="D97" s="3" t="s">
        <v>900</v>
      </c>
      <c r="E97" s="3" t="s">
        <v>141</v>
      </c>
      <c r="F97" s="4">
        <v>40767</v>
      </c>
      <c r="G97" s="2">
        <v>325.06</v>
      </c>
      <c r="H97" s="2">
        <v>199.31</v>
      </c>
      <c r="I97" s="2">
        <v>0</v>
      </c>
      <c r="J97" s="2">
        <f t="shared" si="3"/>
        <v>524.37</v>
      </c>
      <c r="K97" s="2">
        <v>0</v>
      </c>
      <c r="L97" s="2">
        <v>0</v>
      </c>
      <c r="M97" s="2">
        <v>1</v>
      </c>
      <c r="N97" s="2">
        <f t="shared" si="4"/>
        <v>524.37</v>
      </c>
    </row>
    <row r="98" spans="1:14" ht="12.75" customHeight="1">
      <c r="A98" s="3" t="s">
        <v>1367</v>
      </c>
      <c r="B98" s="2">
        <v>101</v>
      </c>
      <c r="C98" s="3" t="s">
        <v>1493</v>
      </c>
      <c r="D98" s="3" t="s">
        <v>1494</v>
      </c>
      <c r="E98" s="3" t="s">
        <v>317</v>
      </c>
      <c r="F98" s="4">
        <v>40686</v>
      </c>
      <c r="G98" s="2">
        <v>979.61</v>
      </c>
      <c r="H98" s="2">
        <v>487.64</v>
      </c>
      <c r="I98" s="2">
        <v>398.27</v>
      </c>
      <c r="J98" s="2">
        <f t="shared" si="3"/>
        <v>1865.52</v>
      </c>
      <c r="K98" s="2">
        <v>0</v>
      </c>
      <c r="L98" s="2">
        <v>0</v>
      </c>
      <c r="M98" s="2">
        <v>1</v>
      </c>
      <c r="N98" s="2">
        <f t="shared" si="4"/>
        <v>1865.52</v>
      </c>
    </row>
    <row r="99" spans="1:14" ht="12.75" customHeight="1">
      <c r="A99" s="3" t="s">
        <v>1367</v>
      </c>
      <c r="B99" s="2">
        <v>7</v>
      </c>
      <c r="C99" s="3" t="s">
        <v>1417</v>
      </c>
      <c r="D99" s="3" t="s">
        <v>1495</v>
      </c>
      <c r="E99" s="3" t="s">
        <v>582</v>
      </c>
      <c r="F99" s="4">
        <v>40856</v>
      </c>
      <c r="G99" s="2">
        <v>62.58</v>
      </c>
      <c r="H99" s="2">
        <v>41.93</v>
      </c>
      <c r="I99" s="2">
        <v>36.37</v>
      </c>
      <c r="J99" s="2">
        <f t="shared" si="3"/>
        <v>140.88</v>
      </c>
      <c r="K99" s="2">
        <v>0</v>
      </c>
      <c r="L99" s="2">
        <v>0</v>
      </c>
      <c r="M99" s="2">
        <v>1</v>
      </c>
      <c r="N99" s="2">
        <f t="shared" si="4"/>
        <v>140.88</v>
      </c>
    </row>
    <row r="100" spans="1:14" ht="12.75" customHeight="1">
      <c r="A100" s="3" t="s">
        <v>1367</v>
      </c>
      <c r="B100" s="2">
        <v>60</v>
      </c>
      <c r="C100" s="3" t="s">
        <v>1496</v>
      </c>
      <c r="D100" s="3" t="s">
        <v>1495</v>
      </c>
      <c r="E100" s="3" t="s">
        <v>582</v>
      </c>
      <c r="F100" s="4">
        <v>40856</v>
      </c>
      <c r="G100" s="2">
        <v>536.38</v>
      </c>
      <c r="H100" s="2">
        <v>359.4</v>
      </c>
      <c r="I100" s="2">
        <v>311.78</v>
      </c>
      <c r="J100" s="2">
        <f t="shared" si="3"/>
        <v>1207.56</v>
      </c>
      <c r="K100" s="2">
        <v>0</v>
      </c>
      <c r="L100" s="2">
        <v>0</v>
      </c>
      <c r="M100" s="2">
        <v>1</v>
      </c>
      <c r="N100" s="2">
        <f t="shared" si="4"/>
        <v>1207.56</v>
      </c>
    </row>
    <row r="101" spans="1:14" ht="12.75" customHeight="1">
      <c r="A101" s="3" t="s">
        <v>1371</v>
      </c>
      <c r="B101" s="2">
        <v>0</v>
      </c>
      <c r="C101" s="3" t="s">
        <v>1421</v>
      </c>
      <c r="D101" s="3" t="s">
        <v>1172</v>
      </c>
      <c r="E101" s="3" t="s">
        <v>1173</v>
      </c>
      <c r="F101" s="4">
        <v>40767</v>
      </c>
      <c r="G101" s="2">
        <v>298.84</v>
      </c>
      <c r="H101" s="2">
        <v>225.53</v>
      </c>
      <c r="I101" s="2">
        <v>0</v>
      </c>
      <c r="J101" s="2">
        <f t="shared" si="3"/>
        <v>524.37</v>
      </c>
      <c r="K101" s="2">
        <v>0</v>
      </c>
      <c r="L101" s="2">
        <v>0</v>
      </c>
      <c r="M101" s="2">
        <v>1</v>
      </c>
      <c r="N101" s="2">
        <f t="shared" si="4"/>
        <v>524.37</v>
      </c>
    </row>
    <row r="102" spans="1:14" ht="12.75" customHeight="1">
      <c r="A102" s="3" t="s">
        <v>1367</v>
      </c>
      <c r="B102" s="2">
        <v>9</v>
      </c>
      <c r="C102" s="3" t="s">
        <v>1497</v>
      </c>
      <c r="D102" s="3" t="s">
        <v>1498</v>
      </c>
      <c r="E102" s="3" t="s">
        <v>582</v>
      </c>
      <c r="F102" s="4">
        <v>40848</v>
      </c>
      <c r="G102" s="2">
        <v>70.3</v>
      </c>
      <c r="H102" s="2">
        <v>57.78</v>
      </c>
      <c r="I102" s="2">
        <v>382.35</v>
      </c>
      <c r="J102" s="2">
        <f t="shared" si="3"/>
        <v>510.43</v>
      </c>
      <c r="K102" s="2">
        <v>0</v>
      </c>
      <c r="L102" s="2">
        <v>0</v>
      </c>
      <c r="M102" s="2">
        <v>1</v>
      </c>
      <c r="N102" s="2">
        <f t="shared" si="4"/>
        <v>510.43</v>
      </c>
    </row>
    <row r="103" spans="1:14" ht="12.75" customHeight="1">
      <c r="A103" s="3" t="s">
        <v>1367</v>
      </c>
      <c r="B103" s="2">
        <v>8</v>
      </c>
      <c r="C103" s="3" t="s">
        <v>1409</v>
      </c>
      <c r="D103" s="3" t="s">
        <v>1499</v>
      </c>
      <c r="E103" s="3" t="s">
        <v>1500</v>
      </c>
      <c r="F103" s="4">
        <v>40833</v>
      </c>
      <c r="G103" s="2">
        <v>19.81</v>
      </c>
      <c r="H103" s="2">
        <v>16.34</v>
      </c>
      <c r="I103" s="2">
        <v>10.67</v>
      </c>
      <c r="J103" s="2">
        <f t="shared" si="3"/>
        <v>46.82</v>
      </c>
      <c r="K103" s="2">
        <v>0</v>
      </c>
      <c r="L103" s="2">
        <v>0</v>
      </c>
      <c r="M103" s="2">
        <v>1</v>
      </c>
      <c r="N103" s="2">
        <f t="shared" si="4"/>
        <v>46.82</v>
      </c>
    </row>
    <row r="104" spans="1:14" ht="12.75" customHeight="1">
      <c r="A104" s="3" t="s">
        <v>1367</v>
      </c>
      <c r="B104" s="2">
        <v>144</v>
      </c>
      <c r="C104" s="3" t="s">
        <v>1501</v>
      </c>
      <c r="D104" s="3" t="s">
        <v>1499</v>
      </c>
      <c r="E104" s="3" t="s">
        <v>1500</v>
      </c>
      <c r="F104" s="4">
        <v>40833</v>
      </c>
      <c r="G104" s="2">
        <v>356.52</v>
      </c>
      <c r="H104" s="2">
        <v>294.11</v>
      </c>
      <c r="I104" s="2">
        <v>192.19</v>
      </c>
      <c r="J104" s="2">
        <f t="shared" si="3"/>
        <v>842.8199999999999</v>
      </c>
      <c r="K104" s="2">
        <v>0</v>
      </c>
      <c r="L104" s="2">
        <v>0</v>
      </c>
      <c r="M104" s="2">
        <v>1</v>
      </c>
      <c r="N104" s="2">
        <f t="shared" si="4"/>
        <v>842.8199999999999</v>
      </c>
    </row>
    <row r="105" spans="1:14" ht="12.75" customHeight="1">
      <c r="A105" s="3" t="s">
        <v>1367</v>
      </c>
      <c r="B105" s="2">
        <v>16</v>
      </c>
      <c r="C105" s="3" t="s">
        <v>1502</v>
      </c>
      <c r="D105" s="3" t="s">
        <v>907</v>
      </c>
      <c r="E105" s="3" t="s">
        <v>908</v>
      </c>
      <c r="F105" s="4">
        <v>40714</v>
      </c>
      <c r="G105" s="2">
        <v>48.2</v>
      </c>
      <c r="H105" s="2">
        <v>69.34</v>
      </c>
      <c r="I105" s="2">
        <v>398.27</v>
      </c>
      <c r="J105" s="2">
        <f t="shared" si="3"/>
        <v>515.81</v>
      </c>
      <c r="K105" s="2">
        <v>0</v>
      </c>
      <c r="L105" s="2">
        <v>0</v>
      </c>
      <c r="M105" s="2">
        <v>1</v>
      </c>
      <c r="N105" s="2">
        <f t="shared" si="4"/>
        <v>515.81</v>
      </c>
    </row>
    <row r="106" spans="1:14" ht="12.75" customHeight="1">
      <c r="A106" s="3" t="s">
        <v>1367</v>
      </c>
      <c r="B106" s="2">
        <v>12</v>
      </c>
      <c r="C106" s="3" t="s">
        <v>1428</v>
      </c>
      <c r="D106" s="3" t="s">
        <v>1503</v>
      </c>
      <c r="E106" s="3" t="s">
        <v>1407</v>
      </c>
      <c r="F106" s="4">
        <v>40570</v>
      </c>
      <c r="G106" s="2">
        <v>89.39</v>
      </c>
      <c r="H106" s="2">
        <v>42.06</v>
      </c>
      <c r="I106" s="2">
        <v>25.42</v>
      </c>
      <c r="J106" s="2">
        <f t="shared" si="3"/>
        <v>156.87</v>
      </c>
      <c r="K106" s="2">
        <v>0</v>
      </c>
      <c r="L106" s="2">
        <v>0</v>
      </c>
      <c r="M106" s="2">
        <v>1</v>
      </c>
      <c r="N106" s="2">
        <f t="shared" si="4"/>
        <v>156.87</v>
      </c>
    </row>
    <row r="107" spans="1:14" ht="12.75" customHeight="1">
      <c r="A107" s="3" t="s">
        <v>1367</v>
      </c>
      <c r="B107" s="2">
        <v>176</v>
      </c>
      <c r="C107" s="3" t="s">
        <v>1504</v>
      </c>
      <c r="D107" s="3" t="s">
        <v>1503</v>
      </c>
      <c r="E107" s="3" t="s">
        <v>1407</v>
      </c>
      <c r="F107" s="4">
        <v>40570</v>
      </c>
      <c r="G107" s="2">
        <v>1311.13</v>
      </c>
      <c r="H107" s="2">
        <v>616.96</v>
      </c>
      <c r="I107" s="2">
        <v>372.86</v>
      </c>
      <c r="J107" s="2">
        <f t="shared" si="3"/>
        <v>2300.9500000000003</v>
      </c>
      <c r="K107" s="2">
        <v>0</v>
      </c>
      <c r="L107" s="2">
        <v>0</v>
      </c>
      <c r="M107" s="2">
        <v>1</v>
      </c>
      <c r="N107" s="2">
        <f t="shared" si="4"/>
        <v>2300.9500000000003</v>
      </c>
    </row>
    <row r="108" spans="1:14" ht="12.75" customHeight="1">
      <c r="A108" s="3" t="s">
        <v>1367</v>
      </c>
      <c r="B108" s="2">
        <v>8</v>
      </c>
      <c r="C108" s="3" t="s">
        <v>1394</v>
      </c>
      <c r="D108" s="3" t="s">
        <v>1174</v>
      </c>
      <c r="E108" s="3" t="s">
        <v>152</v>
      </c>
      <c r="F108" s="4">
        <v>40816</v>
      </c>
      <c r="G108" s="2">
        <v>39.05</v>
      </c>
      <c r="H108" s="2">
        <v>17.21</v>
      </c>
      <c r="I108" s="2">
        <v>211.65</v>
      </c>
      <c r="J108" s="2">
        <f t="shared" si="3"/>
        <v>267.91</v>
      </c>
      <c r="K108" s="2">
        <v>0</v>
      </c>
      <c r="L108" s="2">
        <v>0</v>
      </c>
      <c r="M108" s="2">
        <v>1</v>
      </c>
      <c r="N108" s="2">
        <f t="shared" si="4"/>
        <v>267.91</v>
      </c>
    </row>
    <row r="109" spans="1:14" ht="12.75" customHeight="1">
      <c r="A109" s="3" t="s">
        <v>1456</v>
      </c>
      <c r="B109" s="2">
        <v>10</v>
      </c>
      <c r="C109" s="3" t="s">
        <v>1505</v>
      </c>
      <c r="D109" s="3" t="s">
        <v>1176</v>
      </c>
      <c r="E109" s="3" t="s">
        <v>383</v>
      </c>
      <c r="F109" s="4">
        <v>40680</v>
      </c>
      <c r="G109" s="2">
        <v>61.1</v>
      </c>
      <c r="H109" s="2">
        <v>16.17</v>
      </c>
      <c r="I109" s="2">
        <v>0</v>
      </c>
      <c r="J109" s="2">
        <f t="shared" si="3"/>
        <v>77.27000000000001</v>
      </c>
      <c r="K109" s="2">
        <v>0</v>
      </c>
      <c r="L109" s="2">
        <v>0</v>
      </c>
      <c r="M109" s="2">
        <v>1</v>
      </c>
      <c r="N109" s="2">
        <f t="shared" si="4"/>
        <v>77.27000000000001</v>
      </c>
    </row>
    <row r="110" spans="1:14" ht="12.75" customHeight="1">
      <c r="A110" s="3" t="s">
        <v>1367</v>
      </c>
      <c r="B110" s="2">
        <v>503</v>
      </c>
      <c r="C110" s="3" t="s">
        <v>1506</v>
      </c>
      <c r="D110" s="3" t="s">
        <v>187</v>
      </c>
      <c r="E110" s="3" t="s">
        <v>188</v>
      </c>
      <c r="F110" s="4">
        <v>40889</v>
      </c>
      <c r="G110" s="2">
        <v>8171.57</v>
      </c>
      <c r="H110" s="2">
        <v>1497.58</v>
      </c>
      <c r="I110" s="2">
        <v>0</v>
      </c>
      <c r="J110" s="2">
        <f t="shared" si="3"/>
        <v>9669.15</v>
      </c>
      <c r="K110" s="2">
        <v>0</v>
      </c>
      <c r="L110" s="2">
        <v>0</v>
      </c>
      <c r="M110" s="2">
        <v>1</v>
      </c>
      <c r="N110" s="2">
        <f t="shared" si="4"/>
        <v>9669.15</v>
      </c>
    </row>
    <row r="111" spans="1:14" ht="12.75" customHeight="1">
      <c r="A111" s="3" t="s">
        <v>1367</v>
      </c>
      <c r="B111" s="2">
        <v>8</v>
      </c>
      <c r="C111" s="3" t="s">
        <v>1409</v>
      </c>
      <c r="D111" s="3" t="s">
        <v>1507</v>
      </c>
      <c r="E111" s="3" t="s">
        <v>582</v>
      </c>
      <c r="F111" s="4">
        <v>40767</v>
      </c>
      <c r="G111" s="2">
        <v>31.15</v>
      </c>
      <c r="H111" s="2">
        <v>32.1</v>
      </c>
      <c r="I111" s="2">
        <v>218.37</v>
      </c>
      <c r="J111" s="2">
        <f t="shared" si="3"/>
        <v>281.62</v>
      </c>
      <c r="K111" s="2">
        <v>0</v>
      </c>
      <c r="L111" s="2">
        <v>0</v>
      </c>
      <c r="M111" s="2">
        <v>1</v>
      </c>
      <c r="N111" s="2">
        <f t="shared" si="4"/>
        <v>281.62</v>
      </c>
    </row>
    <row r="112" spans="1:14" ht="12.75" customHeight="1">
      <c r="A112" s="3" t="s">
        <v>1371</v>
      </c>
      <c r="B112" s="2">
        <v>0</v>
      </c>
      <c r="C112" s="3" t="s">
        <v>1421</v>
      </c>
      <c r="D112" s="3" t="s">
        <v>1508</v>
      </c>
      <c r="E112" s="3" t="s">
        <v>252</v>
      </c>
      <c r="F112" s="4">
        <v>40814</v>
      </c>
      <c r="G112" s="2">
        <v>347.93</v>
      </c>
      <c r="H112" s="2">
        <v>252.18</v>
      </c>
      <c r="I112" s="2">
        <v>0</v>
      </c>
      <c r="J112" s="2">
        <f t="shared" si="3"/>
        <v>600.11</v>
      </c>
      <c r="K112" s="2">
        <v>0</v>
      </c>
      <c r="L112" s="2">
        <v>0</v>
      </c>
      <c r="M112" s="2">
        <v>1</v>
      </c>
      <c r="N112" s="2">
        <f t="shared" si="4"/>
        <v>600.11</v>
      </c>
    </row>
    <row r="113" spans="1:14" ht="12.75" customHeight="1">
      <c r="A113" s="3" t="s">
        <v>1441</v>
      </c>
      <c r="B113" s="2">
        <v>15</v>
      </c>
      <c r="C113" s="3" t="s">
        <v>1509</v>
      </c>
      <c r="D113" s="3" t="s">
        <v>1177</v>
      </c>
      <c r="E113" s="3" t="s">
        <v>301</v>
      </c>
      <c r="F113" s="4">
        <v>40891</v>
      </c>
      <c r="G113" s="2">
        <v>261.95</v>
      </c>
      <c r="H113" s="2">
        <v>58.36</v>
      </c>
      <c r="I113" s="2">
        <v>36.35</v>
      </c>
      <c r="J113" s="2">
        <f t="shared" si="3"/>
        <v>356.66</v>
      </c>
      <c r="K113" s="2">
        <v>0</v>
      </c>
      <c r="L113" s="2">
        <v>0</v>
      </c>
      <c r="M113" s="2">
        <v>1</v>
      </c>
      <c r="N113" s="2">
        <f t="shared" si="4"/>
        <v>356.66</v>
      </c>
    </row>
    <row r="114" spans="1:14" ht="12.75" customHeight="1">
      <c r="A114" s="3" t="s">
        <v>1441</v>
      </c>
      <c r="B114" s="2">
        <v>183</v>
      </c>
      <c r="C114" s="3" t="s">
        <v>1510</v>
      </c>
      <c r="D114" s="3" t="s">
        <v>1177</v>
      </c>
      <c r="E114" s="3" t="s">
        <v>301</v>
      </c>
      <c r="F114" s="4">
        <v>40891</v>
      </c>
      <c r="G114" s="2">
        <v>3195.87</v>
      </c>
      <c r="H114" s="2">
        <v>711.86</v>
      </c>
      <c r="I114" s="2">
        <v>443.51</v>
      </c>
      <c r="J114" s="2">
        <f t="shared" si="3"/>
        <v>4351.24</v>
      </c>
      <c r="K114" s="2">
        <v>0</v>
      </c>
      <c r="L114" s="2">
        <v>0</v>
      </c>
      <c r="M114" s="2">
        <v>1</v>
      </c>
      <c r="N114" s="2">
        <f t="shared" si="4"/>
        <v>4351.24</v>
      </c>
    </row>
    <row r="115" spans="1:14" ht="12.75" customHeight="1">
      <c r="A115" s="3" t="s">
        <v>1367</v>
      </c>
      <c r="B115" s="2">
        <v>6</v>
      </c>
      <c r="C115" s="3" t="s">
        <v>1420</v>
      </c>
      <c r="D115" s="3" t="s">
        <v>1178</v>
      </c>
      <c r="E115" s="3" t="s">
        <v>152</v>
      </c>
      <c r="F115" s="4">
        <v>40788</v>
      </c>
      <c r="G115" s="2">
        <v>31.74</v>
      </c>
      <c r="H115" s="2">
        <v>7.81</v>
      </c>
      <c r="I115" s="2">
        <v>43.84</v>
      </c>
      <c r="J115" s="2">
        <f t="shared" si="3"/>
        <v>83.39</v>
      </c>
      <c r="K115" s="2">
        <v>0</v>
      </c>
      <c r="L115" s="2">
        <v>0</v>
      </c>
      <c r="M115" s="2">
        <v>1</v>
      </c>
      <c r="N115" s="2">
        <f t="shared" si="4"/>
        <v>83.39</v>
      </c>
    </row>
    <row r="116" spans="1:14" ht="12.75" customHeight="1">
      <c r="A116" s="3" t="s">
        <v>1367</v>
      </c>
      <c r="B116" s="2">
        <v>48</v>
      </c>
      <c r="C116" s="3" t="s">
        <v>1511</v>
      </c>
      <c r="D116" s="3" t="s">
        <v>1178</v>
      </c>
      <c r="E116" s="3" t="s">
        <v>152</v>
      </c>
      <c r="F116" s="4">
        <v>40788</v>
      </c>
      <c r="G116" s="2">
        <v>253.86</v>
      </c>
      <c r="H116" s="2">
        <v>62.44</v>
      </c>
      <c r="I116" s="2">
        <v>350.62</v>
      </c>
      <c r="J116" s="2">
        <f t="shared" si="3"/>
        <v>666.9200000000001</v>
      </c>
      <c r="K116" s="2">
        <v>0</v>
      </c>
      <c r="L116" s="2">
        <v>0</v>
      </c>
      <c r="M116" s="2">
        <v>1</v>
      </c>
      <c r="N116" s="2">
        <f t="shared" si="4"/>
        <v>666.9200000000001</v>
      </c>
    </row>
    <row r="117" spans="1:14" ht="12.75" customHeight="1">
      <c r="A117" s="3" t="s">
        <v>1367</v>
      </c>
      <c r="B117" s="2">
        <v>88</v>
      </c>
      <c r="C117" s="3" t="s">
        <v>1430</v>
      </c>
      <c r="D117" s="3" t="s">
        <v>1512</v>
      </c>
      <c r="E117" s="3" t="s">
        <v>298</v>
      </c>
      <c r="F117" s="4">
        <v>40717</v>
      </c>
      <c r="G117" s="2">
        <v>810.74</v>
      </c>
      <c r="H117" s="2">
        <v>395.3</v>
      </c>
      <c r="I117" s="2">
        <v>398.27</v>
      </c>
      <c r="J117" s="2">
        <f t="shared" si="3"/>
        <v>1604.31</v>
      </c>
      <c r="K117" s="2">
        <v>0</v>
      </c>
      <c r="L117" s="2">
        <v>0</v>
      </c>
      <c r="M117" s="2">
        <v>1</v>
      </c>
      <c r="N117" s="2">
        <f t="shared" si="4"/>
        <v>1604.31</v>
      </c>
    </row>
    <row r="118" spans="1:14" ht="12.75" customHeight="1">
      <c r="A118" s="3" t="s">
        <v>1371</v>
      </c>
      <c r="B118" s="2">
        <v>0</v>
      </c>
      <c r="C118" s="3" t="s">
        <v>1421</v>
      </c>
      <c r="D118" s="3" t="s">
        <v>1513</v>
      </c>
      <c r="E118" s="3" t="s">
        <v>1455</v>
      </c>
      <c r="F118" s="4">
        <v>40714</v>
      </c>
      <c r="G118" s="2">
        <v>323.69</v>
      </c>
      <c r="H118" s="2">
        <v>231.29</v>
      </c>
      <c r="I118" s="2">
        <v>0</v>
      </c>
      <c r="J118" s="2">
        <f t="shared" si="3"/>
        <v>554.98</v>
      </c>
      <c r="K118" s="2">
        <v>0</v>
      </c>
      <c r="L118" s="2">
        <v>0</v>
      </c>
      <c r="M118" s="2">
        <v>1</v>
      </c>
      <c r="N118" s="2">
        <f t="shared" si="4"/>
        <v>554.98</v>
      </c>
    </row>
    <row r="119" spans="1:14" ht="12.75" customHeight="1">
      <c r="A119" s="3" t="s">
        <v>1367</v>
      </c>
      <c r="B119" s="2">
        <v>8</v>
      </c>
      <c r="C119" s="3" t="s">
        <v>1414</v>
      </c>
      <c r="D119" s="3" t="s">
        <v>1514</v>
      </c>
      <c r="E119" s="3" t="s">
        <v>1515</v>
      </c>
      <c r="F119" s="4">
        <v>40605</v>
      </c>
      <c r="G119" s="2">
        <v>68.78</v>
      </c>
      <c r="H119" s="2">
        <v>28.92</v>
      </c>
      <c r="I119" s="2">
        <v>15.85</v>
      </c>
      <c r="J119" s="2">
        <f t="shared" si="3"/>
        <v>113.55</v>
      </c>
      <c r="K119" s="2">
        <v>0</v>
      </c>
      <c r="L119" s="2">
        <v>0</v>
      </c>
      <c r="M119" s="2">
        <v>1</v>
      </c>
      <c r="N119" s="2">
        <f t="shared" si="4"/>
        <v>113.55</v>
      </c>
    </row>
    <row r="120" spans="1:14" ht="12.75" customHeight="1">
      <c r="A120" s="3" t="s">
        <v>1367</v>
      </c>
      <c r="B120" s="2">
        <v>193</v>
      </c>
      <c r="C120" s="3" t="s">
        <v>1516</v>
      </c>
      <c r="D120" s="3" t="s">
        <v>1514</v>
      </c>
      <c r="E120" s="3" t="s">
        <v>1515</v>
      </c>
      <c r="F120" s="4">
        <v>40605</v>
      </c>
      <c r="G120" s="2">
        <v>1659.12</v>
      </c>
      <c r="H120" s="2">
        <v>697.65</v>
      </c>
      <c r="I120" s="2">
        <v>382.43</v>
      </c>
      <c r="J120" s="2">
        <f t="shared" si="3"/>
        <v>2739.2</v>
      </c>
      <c r="K120" s="2">
        <v>0</v>
      </c>
      <c r="L120" s="2">
        <v>0</v>
      </c>
      <c r="M120" s="2">
        <v>1</v>
      </c>
      <c r="N120" s="2">
        <f t="shared" si="4"/>
        <v>2739.2</v>
      </c>
    </row>
    <row r="121" spans="1:14" ht="12.75" customHeight="1">
      <c r="A121" s="3" t="s">
        <v>1367</v>
      </c>
      <c r="B121" s="2">
        <v>11</v>
      </c>
      <c r="C121" s="3" t="s">
        <v>1517</v>
      </c>
      <c r="D121" s="3" t="s">
        <v>1518</v>
      </c>
      <c r="E121" s="3" t="s">
        <v>582</v>
      </c>
      <c r="F121" s="4">
        <v>40806</v>
      </c>
      <c r="G121" s="2">
        <v>83.99</v>
      </c>
      <c r="H121" s="2">
        <v>61.09</v>
      </c>
      <c r="I121" s="2">
        <v>38.1</v>
      </c>
      <c r="J121" s="2">
        <f t="shared" si="3"/>
        <v>183.17999999999998</v>
      </c>
      <c r="K121" s="2">
        <v>0</v>
      </c>
      <c r="L121" s="2">
        <v>0</v>
      </c>
      <c r="M121" s="2">
        <v>1</v>
      </c>
      <c r="N121" s="2">
        <f t="shared" si="4"/>
        <v>183.17999999999998</v>
      </c>
    </row>
    <row r="122" spans="1:14" ht="12.75" customHeight="1">
      <c r="A122" s="3" t="s">
        <v>1367</v>
      </c>
      <c r="B122" s="2">
        <v>50</v>
      </c>
      <c r="C122" s="3" t="s">
        <v>1519</v>
      </c>
      <c r="D122" s="3" t="s">
        <v>1518</v>
      </c>
      <c r="E122" s="3" t="s">
        <v>582</v>
      </c>
      <c r="F122" s="4">
        <v>40806</v>
      </c>
      <c r="G122" s="2">
        <v>381.77</v>
      </c>
      <c r="H122" s="2">
        <v>277.65</v>
      </c>
      <c r="I122" s="2">
        <v>173.21</v>
      </c>
      <c r="J122" s="2">
        <f t="shared" si="3"/>
        <v>832.63</v>
      </c>
      <c r="K122" s="2">
        <v>0</v>
      </c>
      <c r="L122" s="2">
        <v>0</v>
      </c>
      <c r="M122" s="2">
        <v>1</v>
      </c>
      <c r="N122" s="2">
        <f t="shared" si="4"/>
        <v>832.63</v>
      </c>
    </row>
    <row r="123" spans="1:14" ht="12.75" customHeight="1">
      <c r="A123" s="3" t="s">
        <v>1371</v>
      </c>
      <c r="B123" s="2">
        <v>306</v>
      </c>
      <c r="C123" s="3" t="s">
        <v>1520</v>
      </c>
      <c r="D123" s="3" t="s">
        <v>1521</v>
      </c>
      <c r="E123" s="3" t="s">
        <v>174</v>
      </c>
      <c r="F123" s="4">
        <v>40871</v>
      </c>
      <c r="G123" s="2">
        <v>292.29</v>
      </c>
      <c r="H123" s="2">
        <v>270.08</v>
      </c>
      <c r="I123" s="2">
        <v>457.17</v>
      </c>
      <c r="J123" s="2">
        <f t="shared" si="3"/>
        <v>1019.54</v>
      </c>
      <c r="K123" s="2">
        <v>0</v>
      </c>
      <c r="L123" s="2">
        <v>0</v>
      </c>
      <c r="M123" s="2">
        <v>1</v>
      </c>
      <c r="N123" s="2">
        <f t="shared" si="4"/>
        <v>1019.54</v>
      </c>
    </row>
    <row r="124" spans="1:14" ht="12.75" customHeight="1">
      <c r="A124" s="3" t="s">
        <v>1371</v>
      </c>
      <c r="B124" s="2">
        <v>0</v>
      </c>
      <c r="C124" s="3" t="s">
        <v>1372</v>
      </c>
      <c r="D124" s="3" t="s">
        <v>1522</v>
      </c>
      <c r="E124" s="3" t="s">
        <v>1523</v>
      </c>
      <c r="F124" s="4">
        <v>40898</v>
      </c>
      <c r="G124" s="2">
        <v>235.57</v>
      </c>
      <c r="H124" s="2">
        <v>139.66</v>
      </c>
      <c r="I124" s="2">
        <v>0</v>
      </c>
      <c r="J124" s="2">
        <f t="shared" si="3"/>
        <v>375.23</v>
      </c>
      <c r="K124" s="2">
        <v>0</v>
      </c>
      <c r="L124" s="2">
        <v>0</v>
      </c>
      <c r="M124" s="2">
        <v>1</v>
      </c>
      <c r="N124" s="2">
        <f t="shared" si="4"/>
        <v>375.23</v>
      </c>
    </row>
    <row r="125" spans="1:14" ht="12.75" customHeight="1">
      <c r="A125" s="3" t="s">
        <v>1367</v>
      </c>
      <c r="B125" s="2">
        <v>3</v>
      </c>
      <c r="C125" s="3" t="s">
        <v>1524</v>
      </c>
      <c r="D125" s="3" t="s">
        <v>1180</v>
      </c>
      <c r="E125" s="3" t="s">
        <v>700</v>
      </c>
      <c r="F125" s="4">
        <v>40737</v>
      </c>
      <c r="G125" s="2">
        <v>62.7</v>
      </c>
      <c r="H125" s="2">
        <v>41.88</v>
      </c>
      <c r="I125" s="2">
        <v>0</v>
      </c>
      <c r="J125" s="2">
        <f t="shared" si="3"/>
        <v>104.58000000000001</v>
      </c>
      <c r="K125" s="2">
        <v>0</v>
      </c>
      <c r="L125" s="2">
        <v>0</v>
      </c>
      <c r="M125" s="2">
        <v>1</v>
      </c>
      <c r="N125" s="2">
        <f t="shared" si="4"/>
        <v>104.58000000000001</v>
      </c>
    </row>
    <row r="126" spans="1:14" ht="12.75" customHeight="1">
      <c r="A126" s="3" t="s">
        <v>1456</v>
      </c>
      <c r="B126" s="2">
        <v>63</v>
      </c>
      <c r="C126" s="3" t="s">
        <v>1525</v>
      </c>
      <c r="D126" s="3" t="s">
        <v>911</v>
      </c>
      <c r="E126" s="3" t="s">
        <v>576</v>
      </c>
      <c r="F126" s="4">
        <v>40709</v>
      </c>
      <c r="G126" s="2">
        <v>951.21</v>
      </c>
      <c r="H126" s="2">
        <v>422.69</v>
      </c>
      <c r="I126" s="2">
        <v>457.17</v>
      </c>
      <c r="J126" s="2">
        <f t="shared" si="3"/>
        <v>1831.0700000000002</v>
      </c>
      <c r="K126" s="2">
        <v>0</v>
      </c>
      <c r="L126" s="2">
        <v>0</v>
      </c>
      <c r="M126" s="2">
        <v>1</v>
      </c>
      <c r="N126" s="2">
        <f t="shared" si="4"/>
        <v>1831.0700000000002</v>
      </c>
    </row>
    <row r="127" spans="1:14" ht="12.75" customHeight="1">
      <c r="A127" s="3" t="s">
        <v>1367</v>
      </c>
      <c r="B127" s="2">
        <v>3</v>
      </c>
      <c r="C127" s="3" t="s">
        <v>1524</v>
      </c>
      <c r="D127" s="3" t="s">
        <v>1526</v>
      </c>
      <c r="E127" s="3" t="s">
        <v>141</v>
      </c>
      <c r="F127" s="4">
        <v>40687</v>
      </c>
      <c r="G127" s="2">
        <v>2311.34</v>
      </c>
      <c r="H127" s="2">
        <v>1536.82</v>
      </c>
      <c r="I127" s="2">
        <v>0</v>
      </c>
      <c r="J127" s="2">
        <f t="shared" si="3"/>
        <v>3848.16</v>
      </c>
      <c r="K127" s="2">
        <v>0</v>
      </c>
      <c r="L127" s="2">
        <v>0</v>
      </c>
      <c r="M127" s="2">
        <v>1</v>
      </c>
      <c r="N127" s="2">
        <f t="shared" si="4"/>
        <v>3848.16</v>
      </c>
    </row>
    <row r="128" spans="1:14" ht="12.75" customHeight="1">
      <c r="A128" s="3" t="s">
        <v>1367</v>
      </c>
      <c r="B128" s="2">
        <v>9</v>
      </c>
      <c r="C128" s="3" t="s">
        <v>1527</v>
      </c>
      <c r="D128" s="3" t="s">
        <v>1528</v>
      </c>
      <c r="E128" s="3" t="s">
        <v>443</v>
      </c>
      <c r="F128" s="4">
        <v>40579</v>
      </c>
      <c r="G128" s="2">
        <v>674.47</v>
      </c>
      <c r="H128" s="2">
        <v>379.55</v>
      </c>
      <c r="I128" s="2">
        <v>0</v>
      </c>
      <c r="J128" s="2">
        <f t="shared" si="3"/>
        <v>1054.02</v>
      </c>
      <c r="K128" s="2">
        <v>0</v>
      </c>
      <c r="L128" s="2">
        <v>0</v>
      </c>
      <c r="M128" s="2">
        <v>1</v>
      </c>
      <c r="N128" s="2">
        <f t="shared" si="4"/>
        <v>1054.02</v>
      </c>
    </row>
    <row r="129" spans="1:14" ht="12.75" customHeight="1">
      <c r="A129" s="3" t="s">
        <v>1367</v>
      </c>
      <c r="B129" s="2">
        <v>9</v>
      </c>
      <c r="C129" s="3" t="s">
        <v>1527</v>
      </c>
      <c r="D129" s="3" t="s">
        <v>1528</v>
      </c>
      <c r="E129" s="3" t="s">
        <v>443</v>
      </c>
      <c r="F129" s="4">
        <v>40579</v>
      </c>
      <c r="G129" s="2">
        <v>354.32</v>
      </c>
      <c r="H129" s="2">
        <v>247.51</v>
      </c>
      <c r="I129" s="2">
        <v>0</v>
      </c>
      <c r="J129" s="2">
        <f t="shared" si="3"/>
        <v>601.8299999999999</v>
      </c>
      <c r="K129" s="2">
        <v>0</v>
      </c>
      <c r="L129" s="2">
        <v>0</v>
      </c>
      <c r="M129" s="2">
        <v>1</v>
      </c>
      <c r="N129" s="2">
        <f t="shared" si="4"/>
        <v>601.8299999999999</v>
      </c>
    </row>
    <row r="130" spans="1:14" ht="12.75" customHeight="1">
      <c r="A130" s="3" t="s">
        <v>1367</v>
      </c>
      <c r="B130" s="2">
        <v>8</v>
      </c>
      <c r="C130" s="3" t="s">
        <v>1529</v>
      </c>
      <c r="D130" s="3" t="s">
        <v>661</v>
      </c>
      <c r="E130" s="3" t="s">
        <v>152</v>
      </c>
      <c r="F130" s="4">
        <v>40827</v>
      </c>
      <c r="G130" s="2">
        <v>119.38</v>
      </c>
      <c r="H130" s="2">
        <v>71.55</v>
      </c>
      <c r="I130" s="2">
        <v>28.02</v>
      </c>
      <c r="J130" s="2">
        <f t="shared" si="3"/>
        <v>218.95000000000002</v>
      </c>
      <c r="K130" s="2">
        <v>0</v>
      </c>
      <c r="L130" s="2">
        <v>0</v>
      </c>
      <c r="M130" s="2">
        <v>1</v>
      </c>
      <c r="N130" s="2">
        <f t="shared" si="4"/>
        <v>218.95000000000002</v>
      </c>
    </row>
    <row r="131" spans="1:14" ht="12.75" customHeight="1">
      <c r="A131" s="3" t="s">
        <v>1367</v>
      </c>
      <c r="B131" s="2">
        <v>117</v>
      </c>
      <c r="C131" s="3" t="s">
        <v>1530</v>
      </c>
      <c r="D131" s="3" t="s">
        <v>661</v>
      </c>
      <c r="E131" s="3" t="s">
        <v>152</v>
      </c>
      <c r="F131" s="4">
        <v>40827</v>
      </c>
      <c r="G131" s="2">
        <v>1745.94</v>
      </c>
      <c r="H131" s="2">
        <v>1046.38</v>
      </c>
      <c r="I131" s="2">
        <v>409.81</v>
      </c>
      <c r="J131" s="2">
        <f t="shared" si="3"/>
        <v>3202.13</v>
      </c>
      <c r="K131" s="2">
        <v>0</v>
      </c>
      <c r="L131" s="2">
        <v>0</v>
      </c>
      <c r="M131" s="2">
        <v>1</v>
      </c>
      <c r="N131" s="2">
        <f t="shared" si="4"/>
        <v>3202.13</v>
      </c>
    </row>
    <row r="132" spans="1:14" ht="12.75" customHeight="1">
      <c r="A132" s="3" t="s">
        <v>1367</v>
      </c>
      <c r="B132" s="2">
        <v>75</v>
      </c>
      <c r="C132" s="3" t="s">
        <v>1531</v>
      </c>
      <c r="D132" s="3" t="s">
        <v>1532</v>
      </c>
      <c r="E132" s="3" t="s">
        <v>152</v>
      </c>
      <c r="F132" s="4">
        <v>40806</v>
      </c>
      <c r="G132" s="2">
        <v>399.52</v>
      </c>
      <c r="H132" s="2">
        <v>262.3</v>
      </c>
      <c r="I132" s="2">
        <v>0</v>
      </c>
      <c r="J132" s="2">
        <f t="shared" si="3"/>
        <v>661.8199999999999</v>
      </c>
      <c r="K132" s="2">
        <v>0</v>
      </c>
      <c r="L132" s="2">
        <v>0</v>
      </c>
      <c r="M132" s="2">
        <v>1</v>
      </c>
      <c r="N132" s="2">
        <f t="shared" si="4"/>
        <v>661.8199999999999</v>
      </c>
    </row>
    <row r="133" spans="1:14" ht="12.75" customHeight="1">
      <c r="A133" s="3" t="s">
        <v>1367</v>
      </c>
      <c r="B133" s="2">
        <v>138</v>
      </c>
      <c r="C133" s="3" t="s">
        <v>1533</v>
      </c>
      <c r="D133" s="3" t="s">
        <v>1532</v>
      </c>
      <c r="E133" s="3" t="s">
        <v>152</v>
      </c>
      <c r="F133" s="4">
        <v>40806</v>
      </c>
      <c r="G133" s="2">
        <v>735.11</v>
      </c>
      <c r="H133" s="2">
        <v>482.63</v>
      </c>
      <c r="I133" s="2">
        <v>0</v>
      </c>
      <c r="J133" s="2">
        <f t="shared" si="3"/>
        <v>1217.74</v>
      </c>
      <c r="K133" s="2">
        <v>0</v>
      </c>
      <c r="L133" s="2">
        <v>0</v>
      </c>
      <c r="M133" s="2">
        <v>1</v>
      </c>
      <c r="N133" s="2">
        <f t="shared" si="4"/>
        <v>1217.74</v>
      </c>
    </row>
    <row r="134" spans="1:14" ht="12.75" customHeight="1">
      <c r="A134" s="3" t="s">
        <v>1367</v>
      </c>
      <c r="B134" s="2">
        <v>8</v>
      </c>
      <c r="C134" s="3" t="s">
        <v>1414</v>
      </c>
      <c r="D134" s="3" t="s">
        <v>1534</v>
      </c>
      <c r="E134" s="3" t="s">
        <v>981</v>
      </c>
      <c r="F134" s="4">
        <v>40767</v>
      </c>
      <c r="G134" s="2">
        <v>65.9</v>
      </c>
      <c r="H134" s="2">
        <v>35.19</v>
      </c>
      <c r="I134" s="2">
        <v>31.88</v>
      </c>
      <c r="J134" s="2">
        <f t="shared" si="3"/>
        <v>132.97</v>
      </c>
      <c r="K134" s="2">
        <v>0</v>
      </c>
      <c r="L134" s="2">
        <v>0</v>
      </c>
      <c r="M134" s="2">
        <v>1</v>
      </c>
      <c r="N134" s="2">
        <f t="shared" si="4"/>
        <v>132.97</v>
      </c>
    </row>
    <row r="135" spans="1:14" ht="12.75" customHeight="1">
      <c r="A135" s="3" t="s">
        <v>1367</v>
      </c>
      <c r="B135" s="2">
        <v>91</v>
      </c>
      <c r="C135" s="3" t="s">
        <v>1535</v>
      </c>
      <c r="D135" s="3" t="s">
        <v>1534</v>
      </c>
      <c r="E135" s="3" t="s">
        <v>981</v>
      </c>
      <c r="F135" s="4">
        <v>40767</v>
      </c>
      <c r="G135" s="2">
        <v>749.53</v>
      </c>
      <c r="H135" s="2">
        <v>400.3</v>
      </c>
      <c r="I135" s="2">
        <v>362.58</v>
      </c>
      <c r="J135" s="2">
        <f t="shared" si="3"/>
        <v>1512.4099999999999</v>
      </c>
      <c r="K135" s="2">
        <v>0</v>
      </c>
      <c r="L135" s="2">
        <v>0</v>
      </c>
      <c r="M135" s="2">
        <v>1</v>
      </c>
      <c r="N135" s="2">
        <f t="shared" si="4"/>
        <v>1512.4099999999999</v>
      </c>
    </row>
    <row r="136" spans="1:14" ht="12.75" customHeight="1">
      <c r="A136" s="3" t="s">
        <v>1371</v>
      </c>
      <c r="B136" s="2">
        <v>0</v>
      </c>
      <c r="C136" s="3" t="s">
        <v>1421</v>
      </c>
      <c r="D136" s="3" t="s">
        <v>1536</v>
      </c>
      <c r="E136" s="3" t="s">
        <v>427</v>
      </c>
      <c r="F136" s="4">
        <v>40712</v>
      </c>
      <c r="G136" s="2">
        <v>338.45</v>
      </c>
      <c r="H136" s="2">
        <v>240.7</v>
      </c>
      <c r="I136" s="2">
        <v>0</v>
      </c>
      <c r="J136" s="2">
        <f t="shared" si="3"/>
        <v>579.15</v>
      </c>
      <c r="K136" s="2">
        <v>0</v>
      </c>
      <c r="L136" s="2">
        <v>0</v>
      </c>
      <c r="M136" s="2">
        <v>1</v>
      </c>
      <c r="N136" s="2">
        <f t="shared" si="4"/>
        <v>579.15</v>
      </c>
    </row>
    <row r="137" spans="1:14" ht="12.75" customHeight="1">
      <c r="A137" s="3" t="s">
        <v>1367</v>
      </c>
      <c r="B137" s="2">
        <v>7</v>
      </c>
      <c r="C137" s="3" t="s">
        <v>1417</v>
      </c>
      <c r="D137" s="3" t="s">
        <v>913</v>
      </c>
      <c r="E137" s="3" t="s">
        <v>914</v>
      </c>
      <c r="F137" s="4">
        <v>40674</v>
      </c>
      <c r="G137" s="2">
        <v>52.97</v>
      </c>
      <c r="H137" s="2">
        <v>26.66</v>
      </c>
      <c r="I137" s="2">
        <v>11.43</v>
      </c>
      <c r="J137" s="2">
        <f aca="true" t="shared" si="5" ref="J137:J200">SUM(G137:I137)</f>
        <v>91.06</v>
      </c>
      <c r="K137" s="2">
        <v>0</v>
      </c>
      <c r="L137" s="2">
        <v>0</v>
      </c>
      <c r="M137" s="2">
        <v>1</v>
      </c>
      <c r="N137" s="2">
        <f aca="true" t="shared" si="6" ref="N137:N200">M137*J137</f>
        <v>91.06</v>
      </c>
    </row>
    <row r="138" spans="1:14" ht="12.75" customHeight="1">
      <c r="A138" s="3" t="s">
        <v>1367</v>
      </c>
      <c r="B138" s="2">
        <v>97</v>
      </c>
      <c r="C138" s="3" t="s">
        <v>1537</v>
      </c>
      <c r="D138" s="3" t="s">
        <v>913</v>
      </c>
      <c r="E138" s="3" t="s">
        <v>914</v>
      </c>
      <c r="F138" s="4">
        <v>40674</v>
      </c>
      <c r="G138" s="2">
        <v>733.99</v>
      </c>
      <c r="H138" s="2">
        <v>369.42</v>
      </c>
      <c r="I138" s="2">
        <v>158.33</v>
      </c>
      <c r="J138" s="2">
        <f t="shared" si="5"/>
        <v>1261.74</v>
      </c>
      <c r="K138" s="2">
        <v>0</v>
      </c>
      <c r="L138" s="2">
        <v>0</v>
      </c>
      <c r="M138" s="2">
        <v>1</v>
      </c>
      <c r="N138" s="2">
        <f t="shared" si="6"/>
        <v>1261.74</v>
      </c>
    </row>
    <row r="139" spans="1:14" ht="12.75" customHeight="1">
      <c r="A139" s="3" t="s">
        <v>1367</v>
      </c>
      <c r="B139" s="2">
        <v>140</v>
      </c>
      <c r="C139" s="3" t="s">
        <v>1538</v>
      </c>
      <c r="D139" s="3" t="s">
        <v>913</v>
      </c>
      <c r="E139" s="3" t="s">
        <v>914</v>
      </c>
      <c r="F139" s="4">
        <v>40674</v>
      </c>
      <c r="G139" s="2">
        <v>1059.38</v>
      </c>
      <c r="H139" s="2">
        <v>533.18</v>
      </c>
      <c r="I139" s="2">
        <v>228.52</v>
      </c>
      <c r="J139" s="2">
        <f t="shared" si="5"/>
        <v>1821.08</v>
      </c>
      <c r="K139" s="2">
        <v>0</v>
      </c>
      <c r="L139" s="2">
        <v>0</v>
      </c>
      <c r="M139" s="2">
        <v>1</v>
      </c>
      <c r="N139" s="2">
        <f t="shared" si="6"/>
        <v>1821.08</v>
      </c>
    </row>
    <row r="140" spans="1:14" ht="12.75" customHeight="1">
      <c r="A140" s="3" t="s">
        <v>1367</v>
      </c>
      <c r="B140" s="2">
        <v>30</v>
      </c>
      <c r="C140" s="3" t="s">
        <v>1398</v>
      </c>
      <c r="D140" s="3" t="s">
        <v>194</v>
      </c>
      <c r="E140" s="3" t="s">
        <v>195</v>
      </c>
      <c r="F140" s="4">
        <v>40633</v>
      </c>
      <c r="G140" s="2">
        <v>140.13</v>
      </c>
      <c r="H140" s="2">
        <v>64.59</v>
      </c>
      <c r="I140" s="2">
        <v>0</v>
      </c>
      <c r="J140" s="2">
        <f t="shared" si="5"/>
        <v>204.72</v>
      </c>
      <c r="K140" s="2">
        <v>0</v>
      </c>
      <c r="L140" s="2">
        <v>0</v>
      </c>
      <c r="M140" s="2">
        <v>1</v>
      </c>
      <c r="N140" s="2">
        <f t="shared" si="6"/>
        <v>204.72</v>
      </c>
    </row>
    <row r="141" spans="1:14" ht="12.75" customHeight="1">
      <c r="A141" s="3" t="s">
        <v>1367</v>
      </c>
      <c r="B141" s="2">
        <v>96</v>
      </c>
      <c r="C141" s="3" t="s">
        <v>1539</v>
      </c>
      <c r="D141" s="3" t="s">
        <v>194</v>
      </c>
      <c r="E141" s="3" t="s">
        <v>195</v>
      </c>
      <c r="F141" s="4">
        <v>40633</v>
      </c>
      <c r="G141" s="2">
        <v>448.41</v>
      </c>
      <c r="H141" s="2">
        <v>206.68</v>
      </c>
      <c r="I141" s="2">
        <v>0</v>
      </c>
      <c r="J141" s="2">
        <f t="shared" si="5"/>
        <v>655.09</v>
      </c>
      <c r="K141" s="2">
        <v>0</v>
      </c>
      <c r="L141" s="2">
        <v>0</v>
      </c>
      <c r="M141" s="2">
        <v>1</v>
      </c>
      <c r="N141" s="2">
        <f t="shared" si="6"/>
        <v>655.09</v>
      </c>
    </row>
    <row r="142" spans="1:14" ht="12.75" customHeight="1">
      <c r="A142" s="3" t="s">
        <v>1367</v>
      </c>
      <c r="B142" s="2">
        <v>422</v>
      </c>
      <c r="C142" s="3" t="s">
        <v>1540</v>
      </c>
      <c r="D142" s="3" t="s">
        <v>194</v>
      </c>
      <c r="E142" s="3" t="s">
        <v>195</v>
      </c>
      <c r="F142" s="4">
        <v>40633</v>
      </c>
      <c r="G142" s="2">
        <v>1971.15</v>
      </c>
      <c r="H142" s="2">
        <v>908.52</v>
      </c>
      <c r="I142" s="2">
        <v>0</v>
      </c>
      <c r="J142" s="2">
        <f t="shared" si="5"/>
        <v>2879.67</v>
      </c>
      <c r="K142" s="2">
        <v>0</v>
      </c>
      <c r="L142" s="2">
        <v>0</v>
      </c>
      <c r="M142" s="2">
        <v>1</v>
      </c>
      <c r="N142" s="2">
        <f t="shared" si="6"/>
        <v>2879.67</v>
      </c>
    </row>
    <row r="143" spans="1:14" ht="12.75" customHeight="1">
      <c r="A143" s="3" t="s">
        <v>1367</v>
      </c>
      <c r="B143" s="2">
        <v>1073</v>
      </c>
      <c r="C143" s="3" t="s">
        <v>1541</v>
      </c>
      <c r="D143" s="3" t="s">
        <v>194</v>
      </c>
      <c r="E143" s="3" t="s">
        <v>195</v>
      </c>
      <c r="F143" s="4">
        <v>40633</v>
      </c>
      <c r="G143" s="2">
        <v>5011.96</v>
      </c>
      <c r="H143" s="2">
        <v>2310.05</v>
      </c>
      <c r="I143" s="2">
        <v>0</v>
      </c>
      <c r="J143" s="2">
        <f t="shared" si="5"/>
        <v>7322.01</v>
      </c>
      <c r="K143" s="2">
        <v>0</v>
      </c>
      <c r="L143" s="2">
        <v>0</v>
      </c>
      <c r="M143" s="2">
        <v>1</v>
      </c>
      <c r="N143" s="2">
        <f t="shared" si="6"/>
        <v>7322.01</v>
      </c>
    </row>
    <row r="144" spans="1:14" ht="12.75" customHeight="1">
      <c r="A144" s="3" t="s">
        <v>1367</v>
      </c>
      <c r="B144" s="2">
        <v>20</v>
      </c>
      <c r="C144" s="3" t="s">
        <v>1542</v>
      </c>
      <c r="D144" s="3" t="s">
        <v>1543</v>
      </c>
      <c r="E144" s="3" t="s">
        <v>972</v>
      </c>
      <c r="F144" s="4">
        <v>40830</v>
      </c>
      <c r="G144" s="2">
        <v>144.9</v>
      </c>
      <c r="H144" s="2">
        <v>84.84</v>
      </c>
      <c r="I144" s="2">
        <v>31.18</v>
      </c>
      <c r="J144" s="2">
        <f t="shared" si="5"/>
        <v>260.92</v>
      </c>
      <c r="K144" s="2">
        <v>0</v>
      </c>
      <c r="L144" s="2">
        <v>0</v>
      </c>
      <c r="M144" s="2">
        <v>1</v>
      </c>
      <c r="N144" s="2">
        <f t="shared" si="6"/>
        <v>260.92</v>
      </c>
    </row>
    <row r="145" spans="1:14" ht="12.75" customHeight="1">
      <c r="A145" s="3" t="s">
        <v>1367</v>
      </c>
      <c r="B145" s="2">
        <v>233</v>
      </c>
      <c r="C145" s="3" t="s">
        <v>1544</v>
      </c>
      <c r="D145" s="3" t="s">
        <v>1543</v>
      </c>
      <c r="E145" s="3" t="s">
        <v>972</v>
      </c>
      <c r="F145" s="4">
        <v>40830</v>
      </c>
      <c r="G145" s="2">
        <v>1688.06</v>
      </c>
      <c r="H145" s="2">
        <v>988.36</v>
      </c>
      <c r="I145" s="2">
        <v>363.27</v>
      </c>
      <c r="J145" s="2">
        <f t="shared" si="5"/>
        <v>3039.69</v>
      </c>
      <c r="K145" s="2">
        <v>0</v>
      </c>
      <c r="L145" s="2">
        <v>0</v>
      </c>
      <c r="M145" s="2">
        <v>1</v>
      </c>
      <c r="N145" s="2">
        <f t="shared" si="6"/>
        <v>3039.69</v>
      </c>
    </row>
    <row r="146" spans="1:14" ht="12.75" customHeight="1">
      <c r="A146" s="3" t="s">
        <v>1367</v>
      </c>
      <c r="B146" s="2">
        <v>4</v>
      </c>
      <c r="C146" s="3" t="s">
        <v>1545</v>
      </c>
      <c r="D146" s="3" t="s">
        <v>1546</v>
      </c>
      <c r="E146" s="3" t="s">
        <v>1547</v>
      </c>
      <c r="F146" s="4">
        <v>40712</v>
      </c>
      <c r="G146" s="2">
        <v>347.54</v>
      </c>
      <c r="H146" s="2">
        <v>256.25</v>
      </c>
      <c r="I146" s="2">
        <v>0</v>
      </c>
      <c r="J146" s="2">
        <f t="shared" si="5"/>
        <v>603.79</v>
      </c>
      <c r="K146" s="2">
        <v>0</v>
      </c>
      <c r="L146" s="2">
        <v>0</v>
      </c>
      <c r="M146" s="2">
        <v>1</v>
      </c>
      <c r="N146" s="2">
        <f t="shared" si="6"/>
        <v>603.79</v>
      </c>
    </row>
    <row r="147" spans="1:14" ht="12.75" customHeight="1">
      <c r="A147" s="3" t="s">
        <v>1367</v>
      </c>
      <c r="B147" s="2">
        <v>12</v>
      </c>
      <c r="C147" s="3" t="s">
        <v>1428</v>
      </c>
      <c r="D147" s="3" t="s">
        <v>1548</v>
      </c>
      <c r="E147" s="3" t="s">
        <v>195</v>
      </c>
      <c r="F147" s="4">
        <v>40760</v>
      </c>
      <c r="G147" s="2">
        <v>124.08</v>
      </c>
      <c r="H147" s="2">
        <v>59.71</v>
      </c>
      <c r="I147" s="2">
        <v>37.93</v>
      </c>
      <c r="J147" s="2">
        <f t="shared" si="5"/>
        <v>221.72</v>
      </c>
      <c r="K147" s="2">
        <v>0</v>
      </c>
      <c r="L147" s="2">
        <v>0</v>
      </c>
      <c r="M147" s="2">
        <v>1</v>
      </c>
      <c r="N147" s="2">
        <f t="shared" si="6"/>
        <v>221.72</v>
      </c>
    </row>
    <row r="148" spans="1:14" ht="12.75" customHeight="1">
      <c r="A148" s="3" t="s">
        <v>1367</v>
      </c>
      <c r="B148" s="2">
        <v>114</v>
      </c>
      <c r="C148" s="3" t="s">
        <v>1549</v>
      </c>
      <c r="D148" s="3" t="s">
        <v>1548</v>
      </c>
      <c r="E148" s="3" t="s">
        <v>195</v>
      </c>
      <c r="F148" s="4">
        <v>40760</v>
      </c>
      <c r="G148" s="2">
        <v>1178.73</v>
      </c>
      <c r="H148" s="2">
        <v>567.16</v>
      </c>
      <c r="I148" s="2">
        <v>360.34</v>
      </c>
      <c r="J148" s="2">
        <f t="shared" si="5"/>
        <v>2106.23</v>
      </c>
      <c r="K148" s="2">
        <v>0</v>
      </c>
      <c r="L148" s="2">
        <v>0</v>
      </c>
      <c r="M148" s="2">
        <v>1</v>
      </c>
      <c r="N148" s="2">
        <f t="shared" si="6"/>
        <v>2106.23</v>
      </c>
    </row>
    <row r="149" spans="1:14" ht="12.75" customHeight="1">
      <c r="A149" s="3" t="s">
        <v>1371</v>
      </c>
      <c r="B149" s="2">
        <v>0</v>
      </c>
      <c r="C149" s="3" t="s">
        <v>1372</v>
      </c>
      <c r="D149" s="3" t="s">
        <v>663</v>
      </c>
      <c r="E149" s="3" t="s">
        <v>152</v>
      </c>
      <c r="F149" s="4">
        <v>40638</v>
      </c>
      <c r="G149" s="2">
        <v>0</v>
      </c>
      <c r="H149" s="2">
        <v>175.04</v>
      </c>
      <c r="I149" s="2">
        <v>0</v>
      </c>
      <c r="J149" s="2">
        <f t="shared" si="5"/>
        <v>175.04</v>
      </c>
      <c r="K149" s="2">
        <v>0</v>
      </c>
      <c r="L149" s="2">
        <v>0</v>
      </c>
      <c r="M149" s="2">
        <v>1</v>
      </c>
      <c r="N149" s="2">
        <f t="shared" si="6"/>
        <v>175.04</v>
      </c>
    </row>
    <row r="150" spans="1:14" ht="12.75" customHeight="1">
      <c r="A150" s="3" t="s">
        <v>1371</v>
      </c>
      <c r="B150" s="2">
        <v>0</v>
      </c>
      <c r="C150" s="3" t="s">
        <v>1421</v>
      </c>
      <c r="D150" s="3" t="s">
        <v>1550</v>
      </c>
      <c r="E150" s="3" t="s">
        <v>700</v>
      </c>
      <c r="F150" s="4">
        <v>40744</v>
      </c>
      <c r="G150" s="2">
        <v>338.49</v>
      </c>
      <c r="H150" s="2">
        <v>222.38</v>
      </c>
      <c r="I150" s="2">
        <v>0</v>
      </c>
      <c r="J150" s="2">
        <f t="shared" si="5"/>
        <v>560.87</v>
      </c>
      <c r="K150" s="2">
        <v>0</v>
      </c>
      <c r="L150" s="2">
        <v>0</v>
      </c>
      <c r="M150" s="2">
        <v>1</v>
      </c>
      <c r="N150" s="2">
        <f t="shared" si="6"/>
        <v>560.87</v>
      </c>
    </row>
    <row r="151" spans="1:14" ht="12.75" customHeight="1">
      <c r="A151" s="3" t="s">
        <v>1367</v>
      </c>
      <c r="B151" s="2">
        <v>6</v>
      </c>
      <c r="C151" s="3" t="s">
        <v>1551</v>
      </c>
      <c r="D151" s="3" t="s">
        <v>1552</v>
      </c>
      <c r="E151" s="3" t="s">
        <v>1259</v>
      </c>
      <c r="F151" s="4">
        <v>40820</v>
      </c>
      <c r="G151" s="2">
        <v>4998.41</v>
      </c>
      <c r="H151" s="2">
        <v>3036.65</v>
      </c>
      <c r="I151" s="2">
        <v>0</v>
      </c>
      <c r="J151" s="2">
        <f t="shared" si="5"/>
        <v>8035.0599999999995</v>
      </c>
      <c r="K151" s="2">
        <v>0</v>
      </c>
      <c r="L151" s="2">
        <v>0</v>
      </c>
      <c r="M151" s="2">
        <v>1</v>
      </c>
      <c r="N151" s="2">
        <f t="shared" si="6"/>
        <v>8035.0599999999995</v>
      </c>
    </row>
    <row r="152" spans="1:14" ht="12.75" customHeight="1">
      <c r="A152" s="3" t="s">
        <v>1371</v>
      </c>
      <c r="B152" s="2">
        <v>0</v>
      </c>
      <c r="C152" s="3" t="s">
        <v>1421</v>
      </c>
      <c r="D152" s="3" t="s">
        <v>917</v>
      </c>
      <c r="E152" s="3" t="s">
        <v>918</v>
      </c>
      <c r="F152" s="4">
        <v>40767</v>
      </c>
      <c r="G152" s="2">
        <v>309.33</v>
      </c>
      <c r="H152" s="2">
        <v>215.04</v>
      </c>
      <c r="I152" s="2">
        <v>0</v>
      </c>
      <c r="J152" s="2">
        <f t="shared" si="5"/>
        <v>524.37</v>
      </c>
      <c r="K152" s="2">
        <v>0</v>
      </c>
      <c r="L152" s="2">
        <v>0</v>
      </c>
      <c r="M152" s="2">
        <v>1</v>
      </c>
      <c r="N152" s="2">
        <f t="shared" si="6"/>
        <v>524.37</v>
      </c>
    </row>
    <row r="153" spans="1:14" ht="12.75" customHeight="1">
      <c r="A153" s="3" t="s">
        <v>1367</v>
      </c>
      <c r="B153" s="2">
        <v>96</v>
      </c>
      <c r="C153" s="3" t="s">
        <v>1553</v>
      </c>
      <c r="D153" s="3" t="s">
        <v>201</v>
      </c>
      <c r="E153" s="3" t="s">
        <v>202</v>
      </c>
      <c r="F153" s="4">
        <v>40676</v>
      </c>
      <c r="G153" s="2">
        <v>573.66</v>
      </c>
      <c r="H153" s="2">
        <v>293.87</v>
      </c>
      <c r="I153" s="2">
        <v>0</v>
      </c>
      <c r="J153" s="2">
        <f t="shared" si="5"/>
        <v>867.53</v>
      </c>
      <c r="K153" s="2">
        <v>0</v>
      </c>
      <c r="L153" s="2">
        <v>0</v>
      </c>
      <c r="M153" s="2">
        <v>1</v>
      </c>
      <c r="N153" s="2">
        <f t="shared" si="6"/>
        <v>867.53</v>
      </c>
    </row>
    <row r="154" spans="1:14" ht="12.75" customHeight="1">
      <c r="A154" s="3" t="s">
        <v>1367</v>
      </c>
      <c r="B154" s="2">
        <v>456</v>
      </c>
      <c r="C154" s="3" t="s">
        <v>1554</v>
      </c>
      <c r="D154" s="3" t="s">
        <v>201</v>
      </c>
      <c r="E154" s="3" t="s">
        <v>202</v>
      </c>
      <c r="F154" s="4">
        <v>40676</v>
      </c>
      <c r="G154" s="2">
        <v>2724.88</v>
      </c>
      <c r="H154" s="2">
        <v>1395.89</v>
      </c>
      <c r="I154" s="2">
        <v>0</v>
      </c>
      <c r="J154" s="2">
        <f t="shared" si="5"/>
        <v>4120.77</v>
      </c>
      <c r="K154" s="2">
        <v>0</v>
      </c>
      <c r="L154" s="2">
        <v>0</v>
      </c>
      <c r="M154" s="2">
        <v>1</v>
      </c>
      <c r="N154" s="2">
        <f t="shared" si="6"/>
        <v>4120.77</v>
      </c>
    </row>
    <row r="155" spans="1:14" ht="12.75" customHeight="1">
      <c r="A155" s="3" t="s">
        <v>1367</v>
      </c>
      <c r="B155" s="2">
        <v>22</v>
      </c>
      <c r="C155" s="3" t="s">
        <v>1555</v>
      </c>
      <c r="D155" s="3" t="s">
        <v>664</v>
      </c>
      <c r="E155" s="3" t="s">
        <v>665</v>
      </c>
      <c r="F155" s="4">
        <v>40745</v>
      </c>
      <c r="G155" s="2">
        <v>143.71</v>
      </c>
      <c r="H155" s="2">
        <v>75.31</v>
      </c>
      <c r="I155" s="2">
        <v>0</v>
      </c>
      <c r="J155" s="2">
        <f t="shared" si="5"/>
        <v>219.02</v>
      </c>
      <c r="K155" s="2">
        <v>0</v>
      </c>
      <c r="L155" s="2">
        <v>0</v>
      </c>
      <c r="M155" s="2">
        <v>1</v>
      </c>
      <c r="N155" s="2">
        <f t="shared" si="6"/>
        <v>219.02</v>
      </c>
    </row>
    <row r="156" spans="1:14" ht="12.75" customHeight="1">
      <c r="A156" s="3" t="s">
        <v>1367</v>
      </c>
      <c r="B156" s="2">
        <v>102</v>
      </c>
      <c r="C156" s="3" t="s">
        <v>1556</v>
      </c>
      <c r="D156" s="3" t="s">
        <v>664</v>
      </c>
      <c r="E156" s="3" t="s">
        <v>665</v>
      </c>
      <c r="F156" s="4">
        <v>40745</v>
      </c>
      <c r="G156" s="2">
        <v>666.24</v>
      </c>
      <c r="H156" s="2">
        <v>349.19</v>
      </c>
      <c r="I156" s="2">
        <v>0</v>
      </c>
      <c r="J156" s="2">
        <f t="shared" si="5"/>
        <v>1015.4300000000001</v>
      </c>
      <c r="K156" s="2">
        <v>0</v>
      </c>
      <c r="L156" s="2">
        <v>0</v>
      </c>
      <c r="M156" s="2">
        <v>1</v>
      </c>
      <c r="N156" s="2">
        <f t="shared" si="6"/>
        <v>1015.4300000000001</v>
      </c>
    </row>
    <row r="157" spans="1:14" ht="12.75" customHeight="1">
      <c r="A157" s="3" t="s">
        <v>1367</v>
      </c>
      <c r="B157" s="2">
        <v>10</v>
      </c>
      <c r="C157" s="3" t="s">
        <v>1557</v>
      </c>
      <c r="D157" s="3" t="s">
        <v>1558</v>
      </c>
      <c r="E157" s="3" t="s">
        <v>155</v>
      </c>
      <c r="F157" s="4">
        <v>40770</v>
      </c>
      <c r="G157" s="2">
        <v>78.45</v>
      </c>
      <c r="H157" s="2">
        <v>40.34</v>
      </c>
      <c r="I157" s="2">
        <v>32.92</v>
      </c>
      <c r="J157" s="2">
        <f t="shared" si="5"/>
        <v>151.71</v>
      </c>
      <c r="K157" s="2">
        <v>0</v>
      </c>
      <c r="L157" s="2">
        <v>0</v>
      </c>
      <c r="M157" s="2">
        <v>1</v>
      </c>
      <c r="N157" s="2">
        <f t="shared" si="6"/>
        <v>151.71</v>
      </c>
    </row>
    <row r="158" spans="1:14" ht="12.75" customHeight="1">
      <c r="A158" s="3" t="s">
        <v>1367</v>
      </c>
      <c r="B158" s="2">
        <v>111</v>
      </c>
      <c r="C158" s="3" t="s">
        <v>1559</v>
      </c>
      <c r="D158" s="3" t="s">
        <v>1558</v>
      </c>
      <c r="E158" s="3" t="s">
        <v>155</v>
      </c>
      <c r="F158" s="4">
        <v>40770</v>
      </c>
      <c r="G158" s="2">
        <v>870.8</v>
      </c>
      <c r="H158" s="2">
        <v>447.81</v>
      </c>
      <c r="I158" s="2">
        <v>365.35</v>
      </c>
      <c r="J158" s="2">
        <f t="shared" si="5"/>
        <v>1683.96</v>
      </c>
      <c r="K158" s="2">
        <v>0</v>
      </c>
      <c r="L158" s="2">
        <v>0</v>
      </c>
      <c r="M158" s="2">
        <v>1</v>
      </c>
      <c r="N158" s="2">
        <f t="shared" si="6"/>
        <v>1683.96</v>
      </c>
    </row>
    <row r="159" spans="1:14" ht="12.75" customHeight="1">
      <c r="A159" s="3" t="s">
        <v>1367</v>
      </c>
      <c r="B159" s="2">
        <v>25</v>
      </c>
      <c r="C159" s="3" t="s">
        <v>1560</v>
      </c>
      <c r="D159" s="3" t="s">
        <v>668</v>
      </c>
      <c r="E159" s="3" t="s">
        <v>669</v>
      </c>
      <c r="F159" s="4">
        <v>40899</v>
      </c>
      <c r="G159" s="2">
        <v>171</v>
      </c>
      <c r="H159" s="2">
        <v>106.2</v>
      </c>
      <c r="I159" s="2">
        <v>39.33</v>
      </c>
      <c r="J159" s="2">
        <f t="shared" si="5"/>
        <v>316.53</v>
      </c>
      <c r="K159" s="2">
        <v>0</v>
      </c>
      <c r="L159" s="2">
        <v>0</v>
      </c>
      <c r="M159" s="2">
        <v>1</v>
      </c>
      <c r="N159" s="2">
        <f t="shared" si="6"/>
        <v>316.53</v>
      </c>
    </row>
    <row r="160" spans="1:14" ht="12.75" customHeight="1">
      <c r="A160" s="3" t="s">
        <v>1367</v>
      </c>
      <c r="B160" s="2">
        <v>280</v>
      </c>
      <c r="C160" s="3" t="s">
        <v>1561</v>
      </c>
      <c r="D160" s="3" t="s">
        <v>668</v>
      </c>
      <c r="E160" s="3" t="s">
        <v>669</v>
      </c>
      <c r="F160" s="4">
        <v>40899</v>
      </c>
      <c r="G160" s="2">
        <v>1915.26</v>
      </c>
      <c r="H160" s="2">
        <v>1189.52</v>
      </c>
      <c r="I160" s="2">
        <v>440.53</v>
      </c>
      <c r="J160" s="2">
        <f t="shared" si="5"/>
        <v>3545.3099999999995</v>
      </c>
      <c r="K160" s="2">
        <v>0</v>
      </c>
      <c r="L160" s="2">
        <v>0</v>
      </c>
      <c r="M160" s="2">
        <v>1</v>
      </c>
      <c r="N160" s="2">
        <f t="shared" si="6"/>
        <v>3545.3099999999995</v>
      </c>
    </row>
    <row r="161" spans="1:14" ht="12.75" customHeight="1">
      <c r="A161" s="3" t="s">
        <v>1367</v>
      </c>
      <c r="B161" s="2">
        <v>22</v>
      </c>
      <c r="C161" s="3" t="s">
        <v>1562</v>
      </c>
      <c r="D161" s="3" t="s">
        <v>1563</v>
      </c>
      <c r="E161" s="3" t="s">
        <v>152</v>
      </c>
      <c r="F161" s="4">
        <v>40793</v>
      </c>
      <c r="G161" s="2">
        <v>259.38</v>
      </c>
      <c r="H161" s="2">
        <v>118.49</v>
      </c>
      <c r="I161" s="2">
        <v>96.43</v>
      </c>
      <c r="J161" s="2">
        <f t="shared" si="5"/>
        <v>474.3</v>
      </c>
      <c r="K161" s="2">
        <v>0</v>
      </c>
      <c r="L161" s="2">
        <v>0</v>
      </c>
      <c r="M161" s="2">
        <v>1</v>
      </c>
      <c r="N161" s="2">
        <f t="shared" si="6"/>
        <v>474.3</v>
      </c>
    </row>
    <row r="162" spans="1:14" ht="12.75" customHeight="1">
      <c r="A162" s="3" t="s">
        <v>1367</v>
      </c>
      <c r="B162" s="2">
        <v>68</v>
      </c>
      <c r="C162" s="3" t="s">
        <v>1564</v>
      </c>
      <c r="D162" s="3" t="s">
        <v>1563</v>
      </c>
      <c r="E162" s="3" t="s">
        <v>152</v>
      </c>
      <c r="F162" s="4">
        <v>40793</v>
      </c>
      <c r="G162" s="2">
        <v>801.73</v>
      </c>
      <c r="H162" s="2">
        <v>366.22</v>
      </c>
      <c r="I162" s="2">
        <v>298.03</v>
      </c>
      <c r="J162" s="2">
        <f t="shared" si="5"/>
        <v>1465.98</v>
      </c>
      <c r="K162" s="2">
        <v>0</v>
      </c>
      <c r="L162" s="2">
        <v>0</v>
      </c>
      <c r="M162" s="2">
        <v>1</v>
      </c>
      <c r="N162" s="2">
        <f t="shared" si="6"/>
        <v>1465.98</v>
      </c>
    </row>
    <row r="163" spans="1:14" ht="12.75" customHeight="1">
      <c r="A163" s="3" t="s">
        <v>1367</v>
      </c>
      <c r="B163" s="2">
        <v>7</v>
      </c>
      <c r="C163" s="3" t="s">
        <v>1417</v>
      </c>
      <c r="D163" s="3" t="s">
        <v>1565</v>
      </c>
      <c r="E163" s="3" t="s">
        <v>582</v>
      </c>
      <c r="F163" s="4">
        <v>40744</v>
      </c>
      <c r="G163" s="2">
        <v>87.33</v>
      </c>
      <c r="H163" s="2">
        <v>39.38</v>
      </c>
      <c r="I163" s="2">
        <v>38.93</v>
      </c>
      <c r="J163" s="2">
        <f t="shared" si="5"/>
        <v>165.64000000000001</v>
      </c>
      <c r="K163" s="2">
        <v>0</v>
      </c>
      <c r="L163" s="2">
        <v>0</v>
      </c>
      <c r="M163" s="2">
        <v>1</v>
      </c>
      <c r="N163" s="2">
        <f t="shared" si="6"/>
        <v>165.64000000000001</v>
      </c>
    </row>
    <row r="164" spans="1:14" ht="12.75" customHeight="1">
      <c r="A164" s="3" t="s">
        <v>1367</v>
      </c>
      <c r="B164" s="2">
        <v>31</v>
      </c>
      <c r="C164" s="3" t="s">
        <v>1566</v>
      </c>
      <c r="D164" s="3" t="s">
        <v>1565</v>
      </c>
      <c r="E164" s="3" t="s">
        <v>582</v>
      </c>
      <c r="F164" s="4">
        <v>40744</v>
      </c>
      <c r="G164" s="2">
        <v>386.78</v>
      </c>
      <c r="H164" s="2">
        <v>174.36</v>
      </c>
      <c r="I164" s="2">
        <v>172.39</v>
      </c>
      <c r="J164" s="2">
        <f t="shared" si="5"/>
        <v>733.53</v>
      </c>
      <c r="K164" s="2">
        <v>0</v>
      </c>
      <c r="L164" s="2">
        <v>0</v>
      </c>
      <c r="M164" s="2">
        <v>1</v>
      </c>
      <c r="N164" s="2">
        <f t="shared" si="6"/>
        <v>733.53</v>
      </c>
    </row>
    <row r="165" spans="1:14" ht="12.75" customHeight="1">
      <c r="A165" s="3" t="s">
        <v>1371</v>
      </c>
      <c r="B165" s="2">
        <v>0</v>
      </c>
      <c r="C165" s="3" t="s">
        <v>1372</v>
      </c>
      <c r="D165" s="3" t="s">
        <v>207</v>
      </c>
      <c r="E165" s="3" t="s">
        <v>208</v>
      </c>
      <c r="F165" s="4">
        <v>40883</v>
      </c>
      <c r="G165" s="2">
        <v>39.06</v>
      </c>
      <c r="H165" s="2">
        <v>22.01</v>
      </c>
      <c r="I165" s="2">
        <v>0</v>
      </c>
      <c r="J165" s="2">
        <f t="shared" si="5"/>
        <v>61.07000000000001</v>
      </c>
      <c r="K165" s="2">
        <v>0</v>
      </c>
      <c r="L165" s="2">
        <v>0</v>
      </c>
      <c r="M165" s="2">
        <v>1</v>
      </c>
      <c r="N165" s="2">
        <f t="shared" si="6"/>
        <v>61.07000000000001</v>
      </c>
    </row>
    <row r="166" spans="1:14" ht="12.75" customHeight="1">
      <c r="A166" s="3" t="s">
        <v>1371</v>
      </c>
      <c r="B166" s="2">
        <v>0</v>
      </c>
      <c r="C166" s="3" t="s">
        <v>1421</v>
      </c>
      <c r="D166" s="3" t="s">
        <v>921</v>
      </c>
      <c r="E166" s="3" t="s">
        <v>922</v>
      </c>
      <c r="F166" s="4">
        <v>40767</v>
      </c>
      <c r="G166" s="2">
        <v>304.08</v>
      </c>
      <c r="H166" s="2">
        <v>220.29</v>
      </c>
      <c r="I166" s="2">
        <v>0</v>
      </c>
      <c r="J166" s="2">
        <f t="shared" si="5"/>
        <v>524.37</v>
      </c>
      <c r="K166" s="2">
        <v>0</v>
      </c>
      <c r="L166" s="2">
        <v>0</v>
      </c>
      <c r="M166" s="2">
        <v>1</v>
      </c>
      <c r="N166" s="2">
        <f t="shared" si="6"/>
        <v>524.37</v>
      </c>
    </row>
    <row r="167" spans="1:14" ht="12.75" customHeight="1">
      <c r="A167" s="3" t="s">
        <v>1371</v>
      </c>
      <c r="B167" s="2">
        <v>0</v>
      </c>
      <c r="C167" s="3" t="s">
        <v>1372</v>
      </c>
      <c r="D167" s="3" t="s">
        <v>209</v>
      </c>
      <c r="E167" s="3" t="s">
        <v>210</v>
      </c>
      <c r="F167" s="4">
        <v>40603</v>
      </c>
      <c r="G167" s="2">
        <v>18</v>
      </c>
      <c r="H167" s="2">
        <v>9.45</v>
      </c>
      <c r="I167" s="2">
        <v>0</v>
      </c>
      <c r="J167" s="2">
        <f t="shared" si="5"/>
        <v>27.45</v>
      </c>
      <c r="K167" s="2">
        <v>0</v>
      </c>
      <c r="L167" s="2">
        <v>0</v>
      </c>
      <c r="M167" s="2">
        <v>1</v>
      </c>
      <c r="N167" s="2">
        <f t="shared" si="6"/>
        <v>27.45</v>
      </c>
    </row>
    <row r="168" spans="1:14" ht="12.75" customHeight="1">
      <c r="A168" s="3" t="s">
        <v>1367</v>
      </c>
      <c r="B168" s="2">
        <v>8</v>
      </c>
      <c r="C168" s="3" t="s">
        <v>1529</v>
      </c>
      <c r="D168" s="3" t="s">
        <v>1567</v>
      </c>
      <c r="E168" s="3" t="s">
        <v>1568</v>
      </c>
      <c r="F168" s="4">
        <v>40870</v>
      </c>
      <c r="G168" s="2">
        <v>115.56</v>
      </c>
      <c r="H168" s="2">
        <v>46.06</v>
      </c>
      <c r="I168" s="2">
        <v>14.89</v>
      </c>
      <c r="J168" s="2">
        <f t="shared" si="5"/>
        <v>176.51</v>
      </c>
      <c r="K168" s="2">
        <v>0</v>
      </c>
      <c r="L168" s="2">
        <v>0</v>
      </c>
      <c r="M168" s="2">
        <v>1</v>
      </c>
      <c r="N168" s="2">
        <f t="shared" si="6"/>
        <v>176.51</v>
      </c>
    </row>
    <row r="169" spans="1:14" ht="12.75" customHeight="1">
      <c r="A169" s="3" t="s">
        <v>1367</v>
      </c>
      <c r="B169" s="2">
        <v>123</v>
      </c>
      <c r="C169" s="3" t="s">
        <v>1569</v>
      </c>
      <c r="D169" s="3" t="s">
        <v>1567</v>
      </c>
      <c r="E169" s="3" t="s">
        <v>1568</v>
      </c>
      <c r="F169" s="4">
        <v>40870</v>
      </c>
      <c r="G169" s="2">
        <v>1776.82</v>
      </c>
      <c r="H169" s="2">
        <v>708.29</v>
      </c>
      <c r="I169" s="2">
        <v>228.93</v>
      </c>
      <c r="J169" s="2">
        <f t="shared" si="5"/>
        <v>2714.0399999999995</v>
      </c>
      <c r="K169" s="2">
        <v>0</v>
      </c>
      <c r="L169" s="2">
        <v>0</v>
      </c>
      <c r="M169" s="2">
        <v>1</v>
      </c>
      <c r="N169" s="2">
        <f t="shared" si="6"/>
        <v>2714.0399999999995</v>
      </c>
    </row>
    <row r="170" spans="1:14" ht="12.75" customHeight="1">
      <c r="A170" s="3" t="s">
        <v>1371</v>
      </c>
      <c r="B170" s="2">
        <v>0</v>
      </c>
      <c r="C170" s="3" t="s">
        <v>1421</v>
      </c>
      <c r="D170" s="3" t="s">
        <v>1570</v>
      </c>
      <c r="E170" s="3" t="s">
        <v>311</v>
      </c>
      <c r="F170" s="4">
        <v>40844</v>
      </c>
      <c r="G170" s="2">
        <v>337.89</v>
      </c>
      <c r="H170" s="2">
        <v>229.85</v>
      </c>
      <c r="I170" s="2">
        <v>0</v>
      </c>
      <c r="J170" s="2">
        <f t="shared" si="5"/>
        <v>567.74</v>
      </c>
      <c r="K170" s="2">
        <v>0</v>
      </c>
      <c r="L170" s="2">
        <v>0</v>
      </c>
      <c r="M170" s="2">
        <v>1</v>
      </c>
      <c r="N170" s="2">
        <f t="shared" si="6"/>
        <v>567.74</v>
      </c>
    </row>
    <row r="171" spans="1:14" ht="12.75" customHeight="1">
      <c r="A171" s="3" t="s">
        <v>1367</v>
      </c>
      <c r="B171" s="2">
        <v>11</v>
      </c>
      <c r="C171" s="3" t="s">
        <v>1517</v>
      </c>
      <c r="D171" s="3" t="s">
        <v>1571</v>
      </c>
      <c r="E171" s="3" t="s">
        <v>1041</v>
      </c>
      <c r="F171" s="4">
        <v>40709</v>
      </c>
      <c r="G171" s="2">
        <v>104.13</v>
      </c>
      <c r="H171" s="2">
        <v>52.66</v>
      </c>
      <c r="I171" s="2">
        <v>61.7</v>
      </c>
      <c r="J171" s="2">
        <f t="shared" si="5"/>
        <v>218.49</v>
      </c>
      <c r="K171" s="2">
        <v>0</v>
      </c>
      <c r="L171" s="2">
        <v>0</v>
      </c>
      <c r="M171" s="2">
        <v>1</v>
      </c>
      <c r="N171" s="2">
        <f t="shared" si="6"/>
        <v>218.49</v>
      </c>
    </row>
    <row r="172" spans="1:14" ht="12.75" customHeight="1">
      <c r="A172" s="3" t="s">
        <v>1367</v>
      </c>
      <c r="B172" s="2">
        <v>60</v>
      </c>
      <c r="C172" s="3" t="s">
        <v>1572</v>
      </c>
      <c r="D172" s="3" t="s">
        <v>1571</v>
      </c>
      <c r="E172" s="3" t="s">
        <v>1041</v>
      </c>
      <c r="F172" s="4">
        <v>40709</v>
      </c>
      <c r="G172" s="2">
        <v>568.04</v>
      </c>
      <c r="H172" s="2">
        <v>287.23</v>
      </c>
      <c r="I172" s="2">
        <v>336.57</v>
      </c>
      <c r="J172" s="2">
        <f t="shared" si="5"/>
        <v>1191.84</v>
      </c>
      <c r="K172" s="2">
        <v>0</v>
      </c>
      <c r="L172" s="2">
        <v>0</v>
      </c>
      <c r="M172" s="2">
        <v>1</v>
      </c>
      <c r="N172" s="2">
        <f t="shared" si="6"/>
        <v>1191.84</v>
      </c>
    </row>
    <row r="173" spans="1:14" ht="12.75" customHeight="1">
      <c r="A173" s="3" t="s">
        <v>1367</v>
      </c>
      <c r="B173" s="2">
        <v>8</v>
      </c>
      <c r="C173" s="3" t="s">
        <v>1409</v>
      </c>
      <c r="D173" s="3" t="s">
        <v>1573</v>
      </c>
      <c r="E173" s="3" t="s">
        <v>1026</v>
      </c>
      <c r="F173" s="4">
        <v>40890</v>
      </c>
      <c r="G173" s="2">
        <v>60.25</v>
      </c>
      <c r="H173" s="2">
        <v>37.54</v>
      </c>
      <c r="I173" s="2">
        <v>23.18</v>
      </c>
      <c r="J173" s="2">
        <f t="shared" si="5"/>
        <v>120.97</v>
      </c>
      <c r="K173" s="2">
        <v>0</v>
      </c>
      <c r="L173" s="2">
        <v>0</v>
      </c>
      <c r="M173" s="2">
        <v>1</v>
      </c>
      <c r="N173" s="2">
        <f t="shared" si="6"/>
        <v>120.97</v>
      </c>
    </row>
    <row r="174" spans="1:14" ht="12.75" customHeight="1">
      <c r="A174" s="3" t="s">
        <v>1367</v>
      </c>
      <c r="B174" s="2">
        <v>62</v>
      </c>
      <c r="C174" s="3" t="s">
        <v>1574</v>
      </c>
      <c r="D174" s="3" t="s">
        <v>1573</v>
      </c>
      <c r="E174" s="3" t="s">
        <v>1026</v>
      </c>
      <c r="F174" s="4">
        <v>40890</v>
      </c>
      <c r="G174" s="2">
        <v>466.99</v>
      </c>
      <c r="H174" s="2">
        <v>290.92</v>
      </c>
      <c r="I174" s="2">
        <v>179.67</v>
      </c>
      <c r="J174" s="2">
        <f t="shared" si="5"/>
        <v>937.58</v>
      </c>
      <c r="K174" s="2">
        <v>0</v>
      </c>
      <c r="L174" s="2">
        <v>0</v>
      </c>
      <c r="M174" s="2">
        <v>1</v>
      </c>
      <c r="N174" s="2">
        <f t="shared" si="6"/>
        <v>937.58</v>
      </c>
    </row>
    <row r="175" spans="1:14" ht="12.75" customHeight="1">
      <c r="A175" s="3" t="s">
        <v>1367</v>
      </c>
      <c r="B175" s="2">
        <v>17</v>
      </c>
      <c r="C175" s="3" t="s">
        <v>1575</v>
      </c>
      <c r="D175" s="3" t="s">
        <v>1576</v>
      </c>
      <c r="E175" s="3" t="s">
        <v>1577</v>
      </c>
      <c r="F175" s="4">
        <v>40724</v>
      </c>
      <c r="G175" s="2">
        <v>67.89</v>
      </c>
      <c r="H175" s="2">
        <v>45.85</v>
      </c>
      <c r="I175" s="2">
        <v>38.21</v>
      </c>
      <c r="J175" s="2">
        <f t="shared" si="5"/>
        <v>151.95000000000002</v>
      </c>
      <c r="K175" s="2">
        <v>0</v>
      </c>
      <c r="L175" s="2">
        <v>0</v>
      </c>
      <c r="M175" s="2">
        <v>1</v>
      </c>
      <c r="N175" s="2">
        <f t="shared" si="6"/>
        <v>151.95000000000002</v>
      </c>
    </row>
    <row r="176" spans="1:14" ht="12.75" customHeight="1">
      <c r="A176" s="3" t="s">
        <v>1367</v>
      </c>
      <c r="B176" s="2">
        <v>77</v>
      </c>
      <c r="C176" s="3" t="s">
        <v>1578</v>
      </c>
      <c r="D176" s="3" t="s">
        <v>1576</v>
      </c>
      <c r="E176" s="3" t="s">
        <v>1577</v>
      </c>
      <c r="F176" s="4">
        <v>40724</v>
      </c>
      <c r="G176" s="2">
        <v>307.5</v>
      </c>
      <c r="H176" s="2">
        <v>207.66</v>
      </c>
      <c r="I176" s="2">
        <v>173.11</v>
      </c>
      <c r="J176" s="2">
        <f t="shared" si="5"/>
        <v>688.27</v>
      </c>
      <c r="K176" s="2">
        <v>0</v>
      </c>
      <c r="L176" s="2">
        <v>0</v>
      </c>
      <c r="M176" s="2">
        <v>1</v>
      </c>
      <c r="N176" s="2">
        <f t="shared" si="6"/>
        <v>688.27</v>
      </c>
    </row>
    <row r="177" spans="1:14" ht="12.75" customHeight="1">
      <c r="A177" s="3" t="s">
        <v>1367</v>
      </c>
      <c r="B177" s="2">
        <v>186</v>
      </c>
      <c r="C177" s="3" t="s">
        <v>1579</v>
      </c>
      <c r="D177" s="3" t="s">
        <v>1580</v>
      </c>
      <c r="E177" s="3" t="s">
        <v>513</v>
      </c>
      <c r="F177" s="4">
        <v>40787</v>
      </c>
      <c r="G177" s="2">
        <v>1028.95</v>
      </c>
      <c r="H177" s="2">
        <v>469.34</v>
      </c>
      <c r="I177" s="2">
        <v>394.46</v>
      </c>
      <c r="J177" s="2">
        <f t="shared" si="5"/>
        <v>1892.75</v>
      </c>
      <c r="K177" s="2">
        <v>0</v>
      </c>
      <c r="L177" s="2">
        <v>0</v>
      </c>
      <c r="M177" s="2">
        <v>1</v>
      </c>
      <c r="N177" s="2">
        <f t="shared" si="6"/>
        <v>1892.75</v>
      </c>
    </row>
    <row r="178" spans="1:14" ht="12.75" customHeight="1">
      <c r="A178" s="3" t="s">
        <v>1581</v>
      </c>
      <c r="B178" s="2">
        <v>0</v>
      </c>
      <c r="C178" s="3" t="s">
        <v>1582</v>
      </c>
      <c r="D178" s="3" t="s">
        <v>1583</v>
      </c>
      <c r="E178" s="3" t="s">
        <v>1584</v>
      </c>
      <c r="F178" s="4">
        <v>40813</v>
      </c>
      <c r="G178" s="2">
        <v>368.11</v>
      </c>
      <c r="H178" s="2">
        <v>337.62</v>
      </c>
      <c r="I178" s="2">
        <v>193.27</v>
      </c>
      <c r="J178" s="2">
        <f t="shared" si="5"/>
        <v>899</v>
      </c>
      <c r="K178" s="2">
        <v>0</v>
      </c>
      <c r="L178" s="2">
        <v>0</v>
      </c>
      <c r="M178" s="2">
        <v>1</v>
      </c>
      <c r="N178" s="2">
        <f t="shared" si="6"/>
        <v>899</v>
      </c>
    </row>
    <row r="179" spans="1:14" ht="12.75" customHeight="1">
      <c r="A179" s="3" t="s">
        <v>1367</v>
      </c>
      <c r="B179" s="2">
        <v>3</v>
      </c>
      <c r="C179" s="3" t="s">
        <v>1585</v>
      </c>
      <c r="D179" s="3" t="s">
        <v>1586</v>
      </c>
      <c r="E179" s="3" t="s">
        <v>89</v>
      </c>
      <c r="F179" s="4">
        <v>40809</v>
      </c>
      <c r="G179" s="2">
        <v>677.64</v>
      </c>
      <c r="H179" s="2">
        <v>398.83</v>
      </c>
      <c r="I179" s="2">
        <v>0</v>
      </c>
      <c r="J179" s="2">
        <f t="shared" si="5"/>
        <v>1076.47</v>
      </c>
      <c r="K179" s="2">
        <v>0</v>
      </c>
      <c r="L179" s="2">
        <v>0</v>
      </c>
      <c r="M179" s="2">
        <v>1</v>
      </c>
      <c r="N179" s="2">
        <f t="shared" si="6"/>
        <v>1076.47</v>
      </c>
    </row>
    <row r="180" spans="1:14" ht="12.75" customHeight="1">
      <c r="A180" s="3" t="s">
        <v>1367</v>
      </c>
      <c r="B180" s="2">
        <v>8</v>
      </c>
      <c r="C180" s="3" t="s">
        <v>1409</v>
      </c>
      <c r="D180" s="3" t="s">
        <v>674</v>
      </c>
      <c r="E180" s="3" t="s">
        <v>172</v>
      </c>
      <c r="F180" s="4">
        <v>40787</v>
      </c>
      <c r="G180" s="2">
        <v>22.71</v>
      </c>
      <c r="H180" s="2">
        <v>17.14</v>
      </c>
      <c r="I180" s="2">
        <v>0</v>
      </c>
      <c r="J180" s="2">
        <f t="shared" si="5"/>
        <v>39.85</v>
      </c>
      <c r="K180" s="2">
        <v>0</v>
      </c>
      <c r="L180" s="2">
        <v>0</v>
      </c>
      <c r="M180" s="2">
        <v>1</v>
      </c>
      <c r="N180" s="2">
        <f t="shared" si="6"/>
        <v>39.85</v>
      </c>
    </row>
    <row r="181" spans="1:14" ht="12.75" customHeight="1">
      <c r="A181" s="3" t="s">
        <v>1367</v>
      </c>
      <c r="B181" s="2">
        <v>3</v>
      </c>
      <c r="C181" s="3" t="s">
        <v>1587</v>
      </c>
      <c r="D181" s="3" t="s">
        <v>214</v>
      </c>
      <c r="E181" s="3" t="s">
        <v>215</v>
      </c>
      <c r="F181" s="4">
        <v>40807</v>
      </c>
      <c r="G181" s="2">
        <v>502.15</v>
      </c>
      <c r="H181" s="2">
        <v>288.28</v>
      </c>
      <c r="I181" s="2">
        <v>0</v>
      </c>
      <c r="J181" s="2">
        <f t="shared" si="5"/>
        <v>790.43</v>
      </c>
      <c r="K181" s="2">
        <v>0</v>
      </c>
      <c r="L181" s="2">
        <v>0</v>
      </c>
      <c r="M181" s="2">
        <v>1</v>
      </c>
      <c r="N181" s="2">
        <f t="shared" si="6"/>
        <v>790.43</v>
      </c>
    </row>
    <row r="182" spans="1:14" ht="12.75" customHeight="1">
      <c r="A182" s="3" t="s">
        <v>1367</v>
      </c>
      <c r="B182" s="2">
        <v>11</v>
      </c>
      <c r="C182" s="3" t="s">
        <v>1517</v>
      </c>
      <c r="D182" s="3" t="s">
        <v>1588</v>
      </c>
      <c r="E182" s="3" t="s">
        <v>938</v>
      </c>
      <c r="F182" s="4">
        <v>40862</v>
      </c>
      <c r="G182" s="2">
        <v>62.26</v>
      </c>
      <c r="H182" s="2">
        <v>40.3</v>
      </c>
      <c r="I182" s="2">
        <v>30.21</v>
      </c>
      <c r="J182" s="2">
        <f t="shared" si="5"/>
        <v>132.77</v>
      </c>
      <c r="K182" s="2">
        <v>0</v>
      </c>
      <c r="L182" s="2">
        <v>0</v>
      </c>
      <c r="M182" s="2">
        <v>1</v>
      </c>
      <c r="N182" s="2">
        <f t="shared" si="6"/>
        <v>132.77</v>
      </c>
    </row>
    <row r="183" spans="1:14" ht="12.75" customHeight="1">
      <c r="A183" s="3" t="s">
        <v>1367</v>
      </c>
      <c r="B183" s="2">
        <v>134</v>
      </c>
      <c r="C183" s="3" t="s">
        <v>1589</v>
      </c>
      <c r="D183" s="3" t="s">
        <v>1588</v>
      </c>
      <c r="E183" s="3" t="s">
        <v>938</v>
      </c>
      <c r="F183" s="4">
        <v>40862</v>
      </c>
      <c r="G183" s="2">
        <v>758.4</v>
      </c>
      <c r="H183" s="2">
        <v>490.77</v>
      </c>
      <c r="I183" s="2">
        <v>368.07</v>
      </c>
      <c r="J183" s="2">
        <f t="shared" si="5"/>
        <v>1617.24</v>
      </c>
      <c r="K183" s="2">
        <v>0</v>
      </c>
      <c r="L183" s="2">
        <v>0</v>
      </c>
      <c r="M183" s="2">
        <v>1</v>
      </c>
      <c r="N183" s="2">
        <f t="shared" si="6"/>
        <v>1617.24</v>
      </c>
    </row>
    <row r="184" spans="1:14" ht="12.75" customHeight="1">
      <c r="A184" s="3" t="s">
        <v>1367</v>
      </c>
      <c r="B184" s="2">
        <v>7</v>
      </c>
      <c r="C184" s="3" t="s">
        <v>1417</v>
      </c>
      <c r="D184" s="3" t="s">
        <v>1590</v>
      </c>
      <c r="E184" s="3" t="s">
        <v>1591</v>
      </c>
      <c r="F184" s="4">
        <v>40569</v>
      </c>
      <c r="G184" s="2">
        <v>61.22</v>
      </c>
      <c r="H184" s="2">
        <v>30.13</v>
      </c>
      <c r="I184" s="2">
        <v>20.55</v>
      </c>
      <c r="J184" s="2">
        <f t="shared" si="5"/>
        <v>111.89999999999999</v>
      </c>
      <c r="K184" s="2">
        <v>0</v>
      </c>
      <c r="L184" s="2">
        <v>0</v>
      </c>
      <c r="M184" s="2">
        <v>1</v>
      </c>
      <c r="N184" s="2">
        <f t="shared" si="6"/>
        <v>111.89999999999999</v>
      </c>
    </row>
    <row r="185" spans="1:14" ht="12.75" customHeight="1">
      <c r="A185" s="3" t="s">
        <v>1367</v>
      </c>
      <c r="B185" s="2">
        <v>65</v>
      </c>
      <c r="C185" s="3" t="s">
        <v>1592</v>
      </c>
      <c r="D185" s="3" t="s">
        <v>1590</v>
      </c>
      <c r="E185" s="3" t="s">
        <v>1591</v>
      </c>
      <c r="F185" s="4">
        <v>40569</v>
      </c>
      <c r="G185" s="2">
        <v>568.45</v>
      </c>
      <c r="H185" s="2">
        <v>279.76</v>
      </c>
      <c r="I185" s="2">
        <v>190.76</v>
      </c>
      <c r="J185" s="2">
        <f t="shared" si="5"/>
        <v>1038.97</v>
      </c>
      <c r="K185" s="2">
        <v>0</v>
      </c>
      <c r="L185" s="2">
        <v>0</v>
      </c>
      <c r="M185" s="2">
        <v>1</v>
      </c>
      <c r="N185" s="2">
        <f t="shared" si="6"/>
        <v>1038.97</v>
      </c>
    </row>
    <row r="186" spans="1:14" ht="12.75" customHeight="1">
      <c r="A186" s="3" t="s">
        <v>1371</v>
      </c>
      <c r="B186" s="2">
        <v>0</v>
      </c>
      <c r="C186" s="3" t="s">
        <v>1372</v>
      </c>
      <c r="D186" s="3" t="s">
        <v>675</v>
      </c>
      <c r="E186" s="3" t="s">
        <v>351</v>
      </c>
      <c r="F186" s="4">
        <v>40599</v>
      </c>
      <c r="G186" s="2">
        <v>403.34</v>
      </c>
      <c r="H186" s="2">
        <v>217.55</v>
      </c>
      <c r="I186" s="2">
        <v>0</v>
      </c>
      <c r="J186" s="2">
        <f t="shared" si="5"/>
        <v>620.89</v>
      </c>
      <c r="K186" s="2">
        <v>0</v>
      </c>
      <c r="L186" s="2">
        <v>0</v>
      </c>
      <c r="M186" s="2">
        <v>1</v>
      </c>
      <c r="N186" s="2">
        <f t="shared" si="6"/>
        <v>620.89</v>
      </c>
    </row>
    <row r="187" spans="1:14" ht="12.75" customHeight="1">
      <c r="A187" s="3" t="s">
        <v>1367</v>
      </c>
      <c r="B187" s="2">
        <v>55</v>
      </c>
      <c r="C187" s="3" t="s">
        <v>1593</v>
      </c>
      <c r="D187" s="3" t="s">
        <v>1594</v>
      </c>
      <c r="E187" s="3" t="s">
        <v>152</v>
      </c>
      <c r="F187" s="4">
        <v>40815</v>
      </c>
      <c r="G187" s="2">
        <v>469.25</v>
      </c>
      <c r="H187" s="2">
        <v>279.29</v>
      </c>
      <c r="I187" s="2">
        <v>0</v>
      </c>
      <c r="J187" s="2">
        <f t="shared" si="5"/>
        <v>748.54</v>
      </c>
      <c r="K187" s="2">
        <v>0</v>
      </c>
      <c r="L187" s="2">
        <v>0</v>
      </c>
      <c r="M187" s="2">
        <v>1</v>
      </c>
      <c r="N187" s="2">
        <f t="shared" si="6"/>
        <v>748.54</v>
      </c>
    </row>
    <row r="188" spans="1:14" ht="12.75" customHeight="1">
      <c r="A188" s="3" t="s">
        <v>1367</v>
      </c>
      <c r="B188" s="2">
        <v>20</v>
      </c>
      <c r="C188" s="3" t="s">
        <v>1595</v>
      </c>
      <c r="D188" s="3" t="s">
        <v>1596</v>
      </c>
      <c r="E188" s="3" t="s">
        <v>267</v>
      </c>
      <c r="F188" s="4">
        <v>40686</v>
      </c>
      <c r="G188" s="2">
        <v>105.28</v>
      </c>
      <c r="H188" s="2">
        <v>47.04</v>
      </c>
      <c r="I188" s="2">
        <v>49.71</v>
      </c>
      <c r="J188" s="2">
        <f t="shared" si="5"/>
        <v>202.03</v>
      </c>
      <c r="K188" s="2">
        <v>0</v>
      </c>
      <c r="L188" s="2">
        <v>0</v>
      </c>
      <c r="M188" s="2">
        <v>1</v>
      </c>
      <c r="N188" s="2">
        <f t="shared" si="6"/>
        <v>202.03</v>
      </c>
    </row>
    <row r="189" spans="1:14" ht="12.75" customHeight="1">
      <c r="A189" s="3" t="s">
        <v>1367</v>
      </c>
      <c r="B189" s="2">
        <v>121</v>
      </c>
      <c r="C189" s="3" t="s">
        <v>1597</v>
      </c>
      <c r="D189" s="3" t="s">
        <v>1596</v>
      </c>
      <c r="E189" s="3" t="s">
        <v>267</v>
      </c>
      <c r="F189" s="4">
        <v>40686</v>
      </c>
      <c r="G189" s="2">
        <v>636.96</v>
      </c>
      <c r="H189" s="2">
        <v>284.53</v>
      </c>
      <c r="I189" s="2">
        <v>300.78</v>
      </c>
      <c r="J189" s="2">
        <f t="shared" si="5"/>
        <v>1222.27</v>
      </c>
      <c r="K189" s="2">
        <v>0</v>
      </c>
      <c r="L189" s="2">
        <v>0</v>
      </c>
      <c r="M189" s="2">
        <v>1</v>
      </c>
      <c r="N189" s="2">
        <f t="shared" si="6"/>
        <v>1222.27</v>
      </c>
    </row>
    <row r="190" spans="1:14" ht="12.75" customHeight="1">
      <c r="A190" s="3" t="s">
        <v>1367</v>
      </c>
      <c r="B190" s="2">
        <v>20</v>
      </c>
      <c r="C190" s="3" t="s">
        <v>1542</v>
      </c>
      <c r="D190" s="3" t="s">
        <v>1598</v>
      </c>
      <c r="E190" s="3" t="s">
        <v>1599</v>
      </c>
      <c r="F190" s="4">
        <v>40711</v>
      </c>
      <c r="G190" s="2">
        <v>331.44</v>
      </c>
      <c r="H190" s="2">
        <v>222.54</v>
      </c>
      <c r="I190" s="2">
        <v>0</v>
      </c>
      <c r="J190" s="2">
        <f t="shared" si="5"/>
        <v>553.98</v>
      </c>
      <c r="K190" s="2">
        <v>0</v>
      </c>
      <c r="L190" s="2">
        <v>0</v>
      </c>
      <c r="M190" s="2">
        <v>1</v>
      </c>
      <c r="N190" s="2">
        <f t="shared" si="6"/>
        <v>553.98</v>
      </c>
    </row>
    <row r="191" spans="1:14" ht="12.75" customHeight="1">
      <c r="A191" s="3" t="s">
        <v>1371</v>
      </c>
      <c r="B191" s="2">
        <v>0</v>
      </c>
      <c r="C191" s="3" t="s">
        <v>1372</v>
      </c>
      <c r="D191" s="3" t="s">
        <v>1600</v>
      </c>
      <c r="E191" s="3" t="s">
        <v>1601</v>
      </c>
      <c r="F191" s="4">
        <v>40569</v>
      </c>
      <c r="G191" s="2">
        <v>1089.28</v>
      </c>
      <c r="H191" s="2">
        <v>667.89</v>
      </c>
      <c r="I191" s="2">
        <v>0</v>
      </c>
      <c r="J191" s="2">
        <f t="shared" si="5"/>
        <v>1757.17</v>
      </c>
      <c r="K191" s="2">
        <v>0</v>
      </c>
      <c r="L191" s="2">
        <v>0</v>
      </c>
      <c r="M191" s="2">
        <v>1</v>
      </c>
      <c r="N191" s="2">
        <f t="shared" si="6"/>
        <v>1757.17</v>
      </c>
    </row>
    <row r="192" spans="1:14" ht="12.75" customHeight="1">
      <c r="A192" s="3" t="s">
        <v>1371</v>
      </c>
      <c r="B192" s="2">
        <v>0</v>
      </c>
      <c r="C192" s="3" t="s">
        <v>1372</v>
      </c>
      <c r="D192" s="3" t="s">
        <v>676</v>
      </c>
      <c r="E192" s="3" t="s">
        <v>582</v>
      </c>
      <c r="F192" s="4">
        <v>40715</v>
      </c>
      <c r="G192" s="2">
        <v>0</v>
      </c>
      <c r="H192" s="2">
        <v>9.06</v>
      </c>
      <c r="I192" s="2">
        <v>0</v>
      </c>
      <c r="J192" s="2">
        <f t="shared" si="5"/>
        <v>9.06</v>
      </c>
      <c r="K192" s="2">
        <v>0</v>
      </c>
      <c r="L192" s="2">
        <v>0</v>
      </c>
      <c r="M192" s="2">
        <v>1</v>
      </c>
      <c r="N192" s="2">
        <f t="shared" si="6"/>
        <v>9.06</v>
      </c>
    </row>
    <row r="193" spans="1:14" ht="12.75" customHeight="1">
      <c r="A193" s="3" t="s">
        <v>1367</v>
      </c>
      <c r="B193" s="2">
        <v>8</v>
      </c>
      <c r="C193" s="3" t="s">
        <v>1414</v>
      </c>
      <c r="D193" s="3" t="s">
        <v>926</v>
      </c>
      <c r="E193" s="3" t="s">
        <v>927</v>
      </c>
      <c r="F193" s="4">
        <v>40568</v>
      </c>
      <c r="G193" s="2">
        <v>60.6</v>
      </c>
      <c r="H193" s="2">
        <v>29.52</v>
      </c>
      <c r="I193" s="2">
        <v>15.96</v>
      </c>
      <c r="J193" s="2">
        <f t="shared" si="5"/>
        <v>106.08000000000001</v>
      </c>
      <c r="K193" s="2">
        <v>0</v>
      </c>
      <c r="L193" s="2">
        <v>0</v>
      </c>
      <c r="M193" s="2">
        <v>1</v>
      </c>
      <c r="N193" s="2">
        <f t="shared" si="6"/>
        <v>106.08000000000001</v>
      </c>
    </row>
    <row r="194" spans="1:14" ht="12.75" customHeight="1">
      <c r="A194" s="3" t="s">
        <v>1367</v>
      </c>
      <c r="B194" s="2">
        <v>29</v>
      </c>
      <c r="C194" s="3" t="s">
        <v>1602</v>
      </c>
      <c r="D194" s="3" t="s">
        <v>926</v>
      </c>
      <c r="E194" s="3" t="s">
        <v>927</v>
      </c>
      <c r="F194" s="4">
        <v>40568</v>
      </c>
      <c r="G194" s="2">
        <v>219.7</v>
      </c>
      <c r="H194" s="2">
        <v>107.04</v>
      </c>
      <c r="I194" s="2">
        <v>57.84</v>
      </c>
      <c r="J194" s="2">
        <f t="shared" si="5"/>
        <v>384.58000000000004</v>
      </c>
      <c r="K194" s="2">
        <v>0</v>
      </c>
      <c r="L194" s="2">
        <v>0</v>
      </c>
      <c r="M194" s="2">
        <v>1</v>
      </c>
      <c r="N194" s="2">
        <f t="shared" si="6"/>
        <v>384.58000000000004</v>
      </c>
    </row>
    <row r="195" spans="1:14" ht="12.75" customHeight="1">
      <c r="A195" s="3" t="s">
        <v>1367</v>
      </c>
      <c r="B195" s="2">
        <v>179</v>
      </c>
      <c r="C195" s="3" t="s">
        <v>1603</v>
      </c>
      <c r="D195" s="3" t="s">
        <v>926</v>
      </c>
      <c r="E195" s="3" t="s">
        <v>927</v>
      </c>
      <c r="F195" s="4">
        <v>40568</v>
      </c>
      <c r="G195" s="2">
        <v>1356.09</v>
      </c>
      <c r="H195" s="2">
        <v>660.68</v>
      </c>
      <c r="I195" s="2">
        <v>357</v>
      </c>
      <c r="J195" s="2">
        <f t="shared" si="5"/>
        <v>2373.77</v>
      </c>
      <c r="K195" s="2">
        <v>0</v>
      </c>
      <c r="L195" s="2">
        <v>0</v>
      </c>
      <c r="M195" s="2">
        <v>1</v>
      </c>
      <c r="N195" s="2">
        <f t="shared" si="6"/>
        <v>2373.77</v>
      </c>
    </row>
    <row r="196" spans="1:14" ht="12.75" customHeight="1">
      <c r="A196" s="3" t="s">
        <v>1371</v>
      </c>
      <c r="B196" s="2">
        <v>0</v>
      </c>
      <c r="C196" s="3" t="s">
        <v>1372</v>
      </c>
      <c r="D196" s="3" t="s">
        <v>1196</v>
      </c>
      <c r="E196" s="3" t="s">
        <v>1197</v>
      </c>
      <c r="F196" s="4">
        <v>40557</v>
      </c>
      <c r="G196" s="2">
        <v>79.57</v>
      </c>
      <c r="H196" s="2">
        <v>48.89</v>
      </c>
      <c r="I196" s="2">
        <v>0</v>
      </c>
      <c r="J196" s="2">
        <f t="shared" si="5"/>
        <v>128.45999999999998</v>
      </c>
      <c r="K196" s="2">
        <v>0</v>
      </c>
      <c r="L196" s="2">
        <v>0</v>
      </c>
      <c r="M196" s="2">
        <v>1</v>
      </c>
      <c r="N196" s="2">
        <f t="shared" si="6"/>
        <v>128.45999999999998</v>
      </c>
    </row>
    <row r="197" spans="1:14" ht="12.75" customHeight="1">
      <c r="A197" s="3" t="s">
        <v>1367</v>
      </c>
      <c r="B197" s="2">
        <v>35</v>
      </c>
      <c r="C197" s="3" t="s">
        <v>1604</v>
      </c>
      <c r="D197" s="3" t="s">
        <v>1605</v>
      </c>
      <c r="E197" s="3" t="s">
        <v>89</v>
      </c>
      <c r="F197" s="4">
        <v>40834</v>
      </c>
      <c r="G197" s="2">
        <v>478.19</v>
      </c>
      <c r="H197" s="2">
        <v>288.21</v>
      </c>
      <c r="I197" s="2">
        <v>0</v>
      </c>
      <c r="J197" s="2">
        <f t="shared" si="5"/>
        <v>766.4</v>
      </c>
      <c r="K197" s="2">
        <v>0</v>
      </c>
      <c r="L197" s="2">
        <v>0</v>
      </c>
      <c r="M197" s="2">
        <v>1</v>
      </c>
      <c r="N197" s="2">
        <f t="shared" si="6"/>
        <v>766.4</v>
      </c>
    </row>
    <row r="198" spans="1:14" ht="12.75" customHeight="1">
      <c r="A198" s="3" t="s">
        <v>1367</v>
      </c>
      <c r="B198" s="2">
        <v>12</v>
      </c>
      <c r="C198" s="3" t="s">
        <v>1606</v>
      </c>
      <c r="D198" s="3" t="s">
        <v>217</v>
      </c>
      <c r="E198" s="3" t="s">
        <v>218</v>
      </c>
      <c r="F198" s="4">
        <v>40616</v>
      </c>
      <c r="G198" s="2">
        <v>99.89</v>
      </c>
      <c r="H198" s="2">
        <v>56.56</v>
      </c>
      <c r="I198" s="2">
        <v>0</v>
      </c>
      <c r="J198" s="2">
        <f t="shared" si="5"/>
        <v>156.45</v>
      </c>
      <c r="K198" s="2">
        <v>0</v>
      </c>
      <c r="L198" s="2">
        <v>0</v>
      </c>
      <c r="M198" s="2">
        <v>1</v>
      </c>
      <c r="N198" s="2">
        <f t="shared" si="6"/>
        <v>156.45</v>
      </c>
    </row>
    <row r="199" spans="1:14" ht="12.75" customHeight="1">
      <c r="A199" s="3" t="s">
        <v>1367</v>
      </c>
      <c r="B199" s="2">
        <v>245</v>
      </c>
      <c r="C199" s="3" t="s">
        <v>1607</v>
      </c>
      <c r="D199" s="3" t="s">
        <v>217</v>
      </c>
      <c r="E199" s="3" t="s">
        <v>218</v>
      </c>
      <c r="F199" s="4">
        <v>40616</v>
      </c>
      <c r="G199" s="2">
        <v>2039.52</v>
      </c>
      <c r="H199" s="2">
        <v>1154.77</v>
      </c>
      <c r="I199" s="2">
        <v>0</v>
      </c>
      <c r="J199" s="2">
        <f t="shared" si="5"/>
        <v>3194.29</v>
      </c>
      <c r="K199" s="2">
        <v>0</v>
      </c>
      <c r="L199" s="2">
        <v>0</v>
      </c>
      <c r="M199" s="2">
        <v>1</v>
      </c>
      <c r="N199" s="2">
        <f t="shared" si="6"/>
        <v>3194.29</v>
      </c>
    </row>
    <row r="200" spans="1:14" ht="12.75" customHeight="1">
      <c r="A200" s="3" t="s">
        <v>1367</v>
      </c>
      <c r="B200" s="2">
        <v>8</v>
      </c>
      <c r="C200" s="3" t="s">
        <v>1414</v>
      </c>
      <c r="D200" s="3" t="s">
        <v>1608</v>
      </c>
      <c r="E200" s="3" t="s">
        <v>1085</v>
      </c>
      <c r="F200" s="4">
        <v>40836</v>
      </c>
      <c r="G200" s="2">
        <v>36.54</v>
      </c>
      <c r="H200" s="2">
        <v>16.88</v>
      </c>
      <c r="I200" s="2">
        <v>8.57</v>
      </c>
      <c r="J200" s="2">
        <f t="shared" si="5"/>
        <v>61.99</v>
      </c>
      <c r="K200" s="2">
        <v>0</v>
      </c>
      <c r="L200" s="2">
        <v>0</v>
      </c>
      <c r="M200" s="2">
        <v>1</v>
      </c>
      <c r="N200" s="2">
        <f t="shared" si="6"/>
        <v>61.99</v>
      </c>
    </row>
    <row r="201" spans="1:14" ht="12.75" customHeight="1">
      <c r="A201" s="3" t="s">
        <v>1367</v>
      </c>
      <c r="B201" s="2">
        <v>349</v>
      </c>
      <c r="C201" s="3" t="s">
        <v>1609</v>
      </c>
      <c r="D201" s="3" t="s">
        <v>1608</v>
      </c>
      <c r="E201" s="3" t="s">
        <v>1085</v>
      </c>
      <c r="F201" s="4">
        <v>40836</v>
      </c>
      <c r="G201" s="2">
        <v>1593.86</v>
      </c>
      <c r="H201" s="2">
        <v>736.38</v>
      </c>
      <c r="I201" s="2">
        <v>373.77</v>
      </c>
      <c r="J201" s="2">
        <f aca="true" t="shared" si="7" ref="J201:J264">SUM(G201:I201)</f>
        <v>2704.0099999999998</v>
      </c>
      <c r="K201" s="2">
        <v>0</v>
      </c>
      <c r="L201" s="2">
        <v>0</v>
      </c>
      <c r="M201" s="2">
        <v>1</v>
      </c>
      <c r="N201" s="2">
        <f aca="true" t="shared" si="8" ref="N201:N264">M201*J201</f>
        <v>2704.0099999999998</v>
      </c>
    </row>
    <row r="202" spans="1:14" ht="12.75" customHeight="1">
      <c r="A202" s="3" t="s">
        <v>1371</v>
      </c>
      <c r="B202" s="2">
        <v>0</v>
      </c>
      <c r="C202" s="3" t="s">
        <v>1421</v>
      </c>
      <c r="D202" s="3" t="s">
        <v>1610</v>
      </c>
      <c r="E202" s="3" t="s">
        <v>89</v>
      </c>
      <c r="F202" s="4">
        <v>40908</v>
      </c>
      <c r="G202" s="2">
        <v>314.57</v>
      </c>
      <c r="H202" s="2">
        <v>209.8</v>
      </c>
      <c r="I202" s="2">
        <v>0</v>
      </c>
      <c r="J202" s="2">
        <f t="shared" si="7"/>
        <v>524.37</v>
      </c>
      <c r="K202" s="2">
        <v>0</v>
      </c>
      <c r="L202" s="2">
        <v>0</v>
      </c>
      <c r="M202" s="2">
        <v>1</v>
      </c>
      <c r="N202" s="2">
        <f t="shared" si="8"/>
        <v>524.37</v>
      </c>
    </row>
    <row r="203" spans="1:14" ht="12.75" customHeight="1">
      <c r="A203" s="3" t="s">
        <v>1367</v>
      </c>
      <c r="B203" s="2">
        <v>424</v>
      </c>
      <c r="C203" s="3" t="s">
        <v>1611</v>
      </c>
      <c r="D203" s="3" t="s">
        <v>684</v>
      </c>
      <c r="E203" s="3" t="s">
        <v>242</v>
      </c>
      <c r="F203" s="4">
        <v>40837</v>
      </c>
      <c r="G203" s="2">
        <v>5731.85</v>
      </c>
      <c r="H203" s="2">
        <v>1298.27</v>
      </c>
      <c r="I203" s="2">
        <v>0</v>
      </c>
      <c r="J203" s="2">
        <f t="shared" si="7"/>
        <v>7030.120000000001</v>
      </c>
      <c r="K203" s="2">
        <v>0</v>
      </c>
      <c r="L203" s="2">
        <v>0</v>
      </c>
      <c r="M203" s="2">
        <v>1</v>
      </c>
      <c r="N203" s="2">
        <f t="shared" si="8"/>
        <v>7030.120000000001</v>
      </c>
    </row>
    <row r="204" spans="1:14" ht="12.75" customHeight="1">
      <c r="A204" s="3" t="s">
        <v>1367</v>
      </c>
      <c r="B204" s="2">
        <v>9</v>
      </c>
      <c r="C204" s="3" t="s">
        <v>1497</v>
      </c>
      <c r="D204" s="3" t="s">
        <v>930</v>
      </c>
      <c r="E204" s="3" t="s">
        <v>931</v>
      </c>
      <c r="F204" s="4">
        <v>40696</v>
      </c>
      <c r="G204" s="2">
        <v>40.09</v>
      </c>
      <c r="H204" s="2">
        <v>18.27</v>
      </c>
      <c r="I204" s="2">
        <v>13.38</v>
      </c>
      <c r="J204" s="2">
        <f t="shared" si="7"/>
        <v>71.74</v>
      </c>
      <c r="K204" s="2">
        <v>0</v>
      </c>
      <c r="L204" s="2">
        <v>0</v>
      </c>
      <c r="M204" s="2">
        <v>1</v>
      </c>
      <c r="N204" s="2">
        <f t="shared" si="8"/>
        <v>71.74</v>
      </c>
    </row>
    <row r="205" spans="1:14" ht="12.75" customHeight="1">
      <c r="A205" s="3" t="s">
        <v>1367</v>
      </c>
      <c r="B205" s="2">
        <v>259</v>
      </c>
      <c r="C205" s="3" t="s">
        <v>1612</v>
      </c>
      <c r="D205" s="3" t="s">
        <v>930</v>
      </c>
      <c r="E205" s="3" t="s">
        <v>931</v>
      </c>
      <c r="F205" s="4">
        <v>40696</v>
      </c>
      <c r="G205" s="2">
        <v>1153.6</v>
      </c>
      <c r="H205" s="2">
        <v>526.02</v>
      </c>
      <c r="I205" s="2">
        <v>384.9</v>
      </c>
      <c r="J205" s="2">
        <f t="shared" si="7"/>
        <v>2064.52</v>
      </c>
      <c r="K205" s="2">
        <v>0</v>
      </c>
      <c r="L205" s="2">
        <v>0</v>
      </c>
      <c r="M205" s="2">
        <v>1</v>
      </c>
      <c r="N205" s="2">
        <f t="shared" si="8"/>
        <v>2064.52</v>
      </c>
    </row>
    <row r="206" spans="1:14" ht="12.75" customHeight="1">
      <c r="A206" s="3" t="s">
        <v>1367</v>
      </c>
      <c r="B206" s="2">
        <v>9</v>
      </c>
      <c r="C206" s="3" t="s">
        <v>1497</v>
      </c>
      <c r="D206" s="3" t="s">
        <v>1613</v>
      </c>
      <c r="E206" s="3" t="s">
        <v>1614</v>
      </c>
      <c r="F206" s="4">
        <v>40770</v>
      </c>
      <c r="G206" s="2">
        <v>71.04</v>
      </c>
      <c r="H206" s="2">
        <v>39.81</v>
      </c>
      <c r="I206" s="2">
        <v>31.92</v>
      </c>
      <c r="J206" s="2">
        <f t="shared" si="7"/>
        <v>142.77</v>
      </c>
      <c r="K206" s="2">
        <v>0</v>
      </c>
      <c r="L206" s="2">
        <v>0</v>
      </c>
      <c r="M206" s="2">
        <v>1</v>
      </c>
      <c r="N206" s="2">
        <f t="shared" si="8"/>
        <v>142.77</v>
      </c>
    </row>
    <row r="207" spans="1:14" ht="12.75" customHeight="1">
      <c r="A207" s="3" t="s">
        <v>1367</v>
      </c>
      <c r="B207" s="2">
        <v>50</v>
      </c>
      <c r="C207" s="3" t="s">
        <v>1519</v>
      </c>
      <c r="D207" s="3" t="s">
        <v>1613</v>
      </c>
      <c r="E207" s="3" t="s">
        <v>1614</v>
      </c>
      <c r="F207" s="4">
        <v>40770</v>
      </c>
      <c r="G207" s="2">
        <v>394.66</v>
      </c>
      <c r="H207" s="2">
        <v>221.21</v>
      </c>
      <c r="I207" s="2">
        <v>177.36</v>
      </c>
      <c r="J207" s="2">
        <f t="shared" si="7"/>
        <v>793.23</v>
      </c>
      <c r="K207" s="2">
        <v>0</v>
      </c>
      <c r="L207" s="2">
        <v>0</v>
      </c>
      <c r="M207" s="2">
        <v>1</v>
      </c>
      <c r="N207" s="2">
        <f t="shared" si="8"/>
        <v>793.23</v>
      </c>
    </row>
    <row r="208" spans="1:14" ht="12.75" customHeight="1">
      <c r="A208" s="3" t="s">
        <v>1367</v>
      </c>
      <c r="B208" s="2">
        <v>1</v>
      </c>
      <c r="C208" s="3" t="s">
        <v>1615</v>
      </c>
      <c r="D208" s="3" t="s">
        <v>1205</v>
      </c>
      <c r="E208" s="3" t="s">
        <v>1085</v>
      </c>
      <c r="F208" s="4">
        <v>40709</v>
      </c>
      <c r="G208" s="2">
        <v>7.43</v>
      </c>
      <c r="H208" s="2">
        <v>4.85</v>
      </c>
      <c r="I208" s="2">
        <v>1.04</v>
      </c>
      <c r="J208" s="2">
        <f t="shared" si="7"/>
        <v>13.32</v>
      </c>
      <c r="K208" s="2">
        <v>0</v>
      </c>
      <c r="L208" s="2">
        <v>0</v>
      </c>
      <c r="M208" s="2">
        <v>1</v>
      </c>
      <c r="N208" s="2">
        <f t="shared" si="8"/>
        <v>13.32</v>
      </c>
    </row>
    <row r="209" spans="1:14" ht="12.75" customHeight="1">
      <c r="A209" s="3" t="s">
        <v>1367</v>
      </c>
      <c r="B209" s="2">
        <v>9</v>
      </c>
      <c r="C209" s="3" t="s">
        <v>1527</v>
      </c>
      <c r="D209" s="3" t="s">
        <v>1205</v>
      </c>
      <c r="E209" s="3" t="s">
        <v>1085</v>
      </c>
      <c r="F209" s="4">
        <v>40709</v>
      </c>
      <c r="G209" s="2">
        <v>66.87</v>
      </c>
      <c r="H209" s="2">
        <v>43.64</v>
      </c>
      <c r="I209" s="2">
        <v>9.41</v>
      </c>
      <c r="J209" s="2">
        <f t="shared" si="7"/>
        <v>119.92</v>
      </c>
      <c r="K209" s="2">
        <v>0</v>
      </c>
      <c r="L209" s="2">
        <v>0</v>
      </c>
      <c r="M209" s="2">
        <v>1</v>
      </c>
      <c r="N209" s="2">
        <f t="shared" si="8"/>
        <v>119.92</v>
      </c>
    </row>
    <row r="210" spans="1:14" ht="12.75" customHeight="1">
      <c r="A210" s="3" t="s">
        <v>1367</v>
      </c>
      <c r="B210" s="2">
        <v>264</v>
      </c>
      <c r="C210" s="3" t="s">
        <v>1616</v>
      </c>
      <c r="D210" s="3" t="s">
        <v>1205</v>
      </c>
      <c r="E210" s="3" t="s">
        <v>1085</v>
      </c>
      <c r="F210" s="4">
        <v>40709</v>
      </c>
      <c r="G210" s="2">
        <v>1961.8</v>
      </c>
      <c r="H210" s="2">
        <v>1280.04</v>
      </c>
      <c r="I210" s="2">
        <v>276.05</v>
      </c>
      <c r="J210" s="2">
        <f t="shared" si="7"/>
        <v>3517.8900000000003</v>
      </c>
      <c r="K210" s="2">
        <v>0</v>
      </c>
      <c r="L210" s="2">
        <v>0</v>
      </c>
      <c r="M210" s="2">
        <v>1</v>
      </c>
      <c r="N210" s="2">
        <f t="shared" si="8"/>
        <v>3517.8900000000003</v>
      </c>
    </row>
    <row r="211" spans="1:14" ht="12.75" customHeight="1">
      <c r="A211" s="3" t="s">
        <v>1371</v>
      </c>
      <c r="B211" s="2">
        <v>0</v>
      </c>
      <c r="C211" s="3" t="s">
        <v>1372</v>
      </c>
      <c r="D211" s="3" t="s">
        <v>1206</v>
      </c>
      <c r="E211" s="3" t="s">
        <v>1207</v>
      </c>
      <c r="F211" s="4">
        <v>40767</v>
      </c>
      <c r="G211" s="2">
        <v>370.17</v>
      </c>
      <c r="H211" s="2">
        <v>257.34</v>
      </c>
      <c r="I211" s="2">
        <v>0</v>
      </c>
      <c r="J211" s="2">
        <f t="shared" si="7"/>
        <v>627.51</v>
      </c>
      <c r="K211" s="2">
        <v>0</v>
      </c>
      <c r="L211" s="2">
        <v>0</v>
      </c>
      <c r="M211" s="2">
        <v>1</v>
      </c>
      <c r="N211" s="2">
        <f t="shared" si="8"/>
        <v>627.51</v>
      </c>
    </row>
    <row r="212" spans="1:14" ht="12.75" customHeight="1">
      <c r="A212" s="3" t="s">
        <v>1367</v>
      </c>
      <c r="B212" s="2">
        <v>54</v>
      </c>
      <c r="C212" s="3" t="s">
        <v>1617</v>
      </c>
      <c r="D212" s="3" t="s">
        <v>932</v>
      </c>
      <c r="E212" s="3" t="s">
        <v>933</v>
      </c>
      <c r="F212" s="4">
        <v>40721</v>
      </c>
      <c r="G212" s="2">
        <v>587.88</v>
      </c>
      <c r="H212" s="2">
        <v>242.69</v>
      </c>
      <c r="I212" s="2">
        <v>436.38</v>
      </c>
      <c r="J212" s="2">
        <f t="shared" si="7"/>
        <v>1266.9499999999998</v>
      </c>
      <c r="K212" s="2">
        <v>0</v>
      </c>
      <c r="L212" s="2">
        <v>0</v>
      </c>
      <c r="M212" s="2">
        <v>1</v>
      </c>
      <c r="N212" s="2">
        <f t="shared" si="8"/>
        <v>1266.9499999999998</v>
      </c>
    </row>
    <row r="213" spans="1:14" ht="12.75" customHeight="1">
      <c r="A213" s="3" t="s">
        <v>1367</v>
      </c>
      <c r="B213" s="2">
        <v>7</v>
      </c>
      <c r="C213" s="3" t="s">
        <v>1618</v>
      </c>
      <c r="D213" s="3" t="s">
        <v>1619</v>
      </c>
      <c r="E213" s="3" t="s">
        <v>163</v>
      </c>
      <c r="F213" s="4">
        <v>40806</v>
      </c>
      <c r="G213" s="2">
        <v>96.49</v>
      </c>
      <c r="H213" s="2">
        <v>40.44</v>
      </c>
      <c r="I213" s="2">
        <v>19.5</v>
      </c>
      <c r="J213" s="2">
        <f t="shared" si="7"/>
        <v>156.43</v>
      </c>
      <c r="K213" s="2">
        <v>0</v>
      </c>
      <c r="L213" s="2">
        <v>0</v>
      </c>
      <c r="M213" s="2">
        <v>1</v>
      </c>
      <c r="N213" s="2">
        <f t="shared" si="8"/>
        <v>156.43</v>
      </c>
    </row>
    <row r="214" spans="1:14" ht="12.75" customHeight="1">
      <c r="A214" s="3" t="s">
        <v>1367</v>
      </c>
      <c r="B214" s="2">
        <v>136</v>
      </c>
      <c r="C214" s="3" t="s">
        <v>1620</v>
      </c>
      <c r="D214" s="3" t="s">
        <v>1619</v>
      </c>
      <c r="E214" s="3" t="s">
        <v>163</v>
      </c>
      <c r="F214" s="4">
        <v>40806</v>
      </c>
      <c r="G214" s="2">
        <v>1874.73</v>
      </c>
      <c r="H214" s="2">
        <v>785.79</v>
      </c>
      <c r="I214" s="2">
        <v>378.78</v>
      </c>
      <c r="J214" s="2">
        <f t="shared" si="7"/>
        <v>3039.3</v>
      </c>
      <c r="K214" s="2">
        <v>0</v>
      </c>
      <c r="L214" s="2">
        <v>0</v>
      </c>
      <c r="M214" s="2">
        <v>1</v>
      </c>
      <c r="N214" s="2">
        <f t="shared" si="8"/>
        <v>3039.3</v>
      </c>
    </row>
    <row r="215" spans="1:14" ht="12.75" customHeight="1">
      <c r="A215" s="3" t="s">
        <v>1367</v>
      </c>
      <c r="B215" s="2">
        <v>7</v>
      </c>
      <c r="C215" s="3" t="s">
        <v>1470</v>
      </c>
      <c r="D215" s="3" t="s">
        <v>1621</v>
      </c>
      <c r="E215" s="3" t="s">
        <v>298</v>
      </c>
      <c r="F215" s="4">
        <v>40590</v>
      </c>
      <c r="G215" s="2">
        <v>62.95</v>
      </c>
      <c r="H215" s="2">
        <v>46.69</v>
      </c>
      <c r="I215" s="2">
        <v>0</v>
      </c>
      <c r="J215" s="2">
        <f t="shared" si="7"/>
        <v>109.64</v>
      </c>
      <c r="K215" s="2">
        <v>0</v>
      </c>
      <c r="L215" s="2">
        <v>0</v>
      </c>
      <c r="M215" s="2">
        <v>1</v>
      </c>
      <c r="N215" s="2">
        <f t="shared" si="8"/>
        <v>109.64</v>
      </c>
    </row>
    <row r="216" spans="1:14" ht="12.75" customHeight="1">
      <c r="A216" s="3" t="s">
        <v>1367</v>
      </c>
      <c r="B216" s="2">
        <v>102</v>
      </c>
      <c r="C216" s="3" t="s">
        <v>1556</v>
      </c>
      <c r="D216" s="3" t="s">
        <v>1621</v>
      </c>
      <c r="E216" s="3" t="s">
        <v>298</v>
      </c>
      <c r="F216" s="4">
        <v>40590</v>
      </c>
      <c r="G216" s="2">
        <v>917.33</v>
      </c>
      <c r="H216" s="2">
        <v>680.14</v>
      </c>
      <c r="I216" s="2">
        <v>0</v>
      </c>
      <c r="J216" s="2">
        <f t="shared" si="7"/>
        <v>1597.47</v>
      </c>
      <c r="K216" s="2">
        <v>0</v>
      </c>
      <c r="L216" s="2">
        <v>0</v>
      </c>
      <c r="M216" s="2">
        <v>1</v>
      </c>
      <c r="N216" s="2">
        <f t="shared" si="8"/>
        <v>1597.47</v>
      </c>
    </row>
    <row r="217" spans="1:14" ht="12.75" customHeight="1">
      <c r="A217" s="3" t="s">
        <v>1371</v>
      </c>
      <c r="B217" s="2">
        <v>0</v>
      </c>
      <c r="C217" s="3" t="s">
        <v>1372</v>
      </c>
      <c r="D217" s="3" t="s">
        <v>1622</v>
      </c>
      <c r="E217" s="3" t="s">
        <v>1623</v>
      </c>
      <c r="F217" s="4">
        <v>40569</v>
      </c>
      <c r="G217" s="2">
        <v>691.57</v>
      </c>
      <c r="H217" s="2">
        <v>409.17</v>
      </c>
      <c r="I217" s="2">
        <v>0</v>
      </c>
      <c r="J217" s="2">
        <f t="shared" si="7"/>
        <v>1100.74</v>
      </c>
      <c r="K217" s="2">
        <v>0</v>
      </c>
      <c r="L217" s="2">
        <v>0</v>
      </c>
      <c r="M217" s="2">
        <v>1</v>
      </c>
      <c r="N217" s="2">
        <f t="shared" si="8"/>
        <v>1100.74</v>
      </c>
    </row>
    <row r="218" spans="1:14" ht="12.75" customHeight="1">
      <c r="A218" s="3" t="s">
        <v>1367</v>
      </c>
      <c r="B218" s="2">
        <v>40</v>
      </c>
      <c r="C218" s="3" t="s">
        <v>1624</v>
      </c>
      <c r="D218" s="3" t="s">
        <v>1625</v>
      </c>
      <c r="E218" s="3" t="s">
        <v>180</v>
      </c>
      <c r="F218" s="4">
        <v>40596</v>
      </c>
      <c r="G218" s="2">
        <v>370.35</v>
      </c>
      <c r="H218" s="2">
        <v>264.71</v>
      </c>
      <c r="I218" s="2">
        <v>0</v>
      </c>
      <c r="J218" s="2">
        <f t="shared" si="7"/>
        <v>635.06</v>
      </c>
      <c r="K218" s="2">
        <v>0</v>
      </c>
      <c r="L218" s="2">
        <v>0</v>
      </c>
      <c r="M218" s="2">
        <v>1</v>
      </c>
      <c r="N218" s="2">
        <f t="shared" si="8"/>
        <v>635.06</v>
      </c>
    </row>
    <row r="219" spans="1:14" ht="12.75" customHeight="1">
      <c r="A219" s="3" t="s">
        <v>1367</v>
      </c>
      <c r="B219" s="2">
        <v>11</v>
      </c>
      <c r="C219" s="3" t="s">
        <v>1626</v>
      </c>
      <c r="D219" s="3" t="s">
        <v>1627</v>
      </c>
      <c r="E219" s="3" t="s">
        <v>603</v>
      </c>
      <c r="F219" s="4">
        <v>40791</v>
      </c>
      <c r="G219" s="2">
        <v>151.83</v>
      </c>
      <c r="H219" s="2">
        <v>69.95</v>
      </c>
      <c r="I219" s="2">
        <v>42.95</v>
      </c>
      <c r="J219" s="2">
        <f t="shared" si="7"/>
        <v>264.73</v>
      </c>
      <c r="K219" s="2">
        <v>0</v>
      </c>
      <c r="L219" s="2">
        <v>0</v>
      </c>
      <c r="M219" s="2">
        <v>1</v>
      </c>
      <c r="N219" s="2">
        <f t="shared" si="8"/>
        <v>264.73</v>
      </c>
    </row>
    <row r="220" spans="1:14" ht="12.75" customHeight="1">
      <c r="A220" s="3" t="s">
        <v>1367</v>
      </c>
      <c r="B220" s="2">
        <v>91</v>
      </c>
      <c r="C220" s="3" t="s">
        <v>1628</v>
      </c>
      <c r="D220" s="3" t="s">
        <v>1627</v>
      </c>
      <c r="E220" s="3" t="s">
        <v>603</v>
      </c>
      <c r="F220" s="4">
        <v>40791</v>
      </c>
      <c r="G220" s="2">
        <v>1255.95</v>
      </c>
      <c r="H220" s="2">
        <v>578.66</v>
      </c>
      <c r="I220" s="2">
        <v>355.33</v>
      </c>
      <c r="J220" s="2">
        <f t="shared" si="7"/>
        <v>2189.94</v>
      </c>
      <c r="K220" s="2">
        <v>0</v>
      </c>
      <c r="L220" s="2">
        <v>0</v>
      </c>
      <c r="M220" s="2">
        <v>1</v>
      </c>
      <c r="N220" s="2">
        <f t="shared" si="8"/>
        <v>2189.94</v>
      </c>
    </row>
    <row r="221" spans="1:14" ht="12.75" customHeight="1">
      <c r="A221" s="3" t="s">
        <v>1367</v>
      </c>
      <c r="B221" s="2">
        <v>111</v>
      </c>
      <c r="C221" s="3" t="s">
        <v>1629</v>
      </c>
      <c r="D221" s="3" t="s">
        <v>228</v>
      </c>
      <c r="E221" s="3" t="s">
        <v>229</v>
      </c>
      <c r="F221" s="4">
        <v>40644</v>
      </c>
      <c r="G221" s="2">
        <v>386.94</v>
      </c>
      <c r="H221" s="2">
        <v>252.88</v>
      </c>
      <c r="I221" s="2">
        <v>0</v>
      </c>
      <c r="J221" s="2">
        <f t="shared" si="7"/>
        <v>639.8199999999999</v>
      </c>
      <c r="K221" s="2">
        <v>0</v>
      </c>
      <c r="L221" s="2">
        <v>0</v>
      </c>
      <c r="M221" s="2">
        <v>1</v>
      </c>
      <c r="N221" s="2">
        <f t="shared" si="8"/>
        <v>639.8199999999999</v>
      </c>
    </row>
    <row r="222" spans="1:14" ht="12.75" customHeight="1">
      <c r="A222" s="3" t="s">
        <v>1367</v>
      </c>
      <c r="B222" s="2">
        <v>10</v>
      </c>
      <c r="C222" s="3" t="s">
        <v>1630</v>
      </c>
      <c r="D222" s="3" t="s">
        <v>1631</v>
      </c>
      <c r="E222" s="3" t="s">
        <v>174</v>
      </c>
      <c r="F222" s="4">
        <v>40812</v>
      </c>
      <c r="G222" s="2">
        <v>128.88</v>
      </c>
      <c r="H222" s="2">
        <v>88.26</v>
      </c>
      <c r="I222" s="2">
        <v>0</v>
      </c>
      <c r="J222" s="2">
        <f t="shared" si="7"/>
        <v>217.14</v>
      </c>
      <c r="K222" s="2">
        <v>0</v>
      </c>
      <c r="L222" s="2">
        <v>0</v>
      </c>
      <c r="M222" s="2">
        <v>1</v>
      </c>
      <c r="N222" s="2">
        <f t="shared" si="8"/>
        <v>217.14</v>
      </c>
    </row>
    <row r="223" spans="1:14" ht="12.75" customHeight="1">
      <c r="A223" s="3" t="s">
        <v>1367</v>
      </c>
      <c r="B223" s="2">
        <v>70</v>
      </c>
      <c r="C223" s="3" t="s">
        <v>1632</v>
      </c>
      <c r="D223" s="3" t="s">
        <v>1631</v>
      </c>
      <c r="E223" s="3" t="s">
        <v>174</v>
      </c>
      <c r="F223" s="4">
        <v>40812</v>
      </c>
      <c r="G223" s="2">
        <v>902.19</v>
      </c>
      <c r="H223" s="2">
        <v>617.79</v>
      </c>
      <c r="I223" s="2">
        <v>0</v>
      </c>
      <c r="J223" s="2">
        <f t="shared" si="7"/>
        <v>1519.98</v>
      </c>
      <c r="K223" s="2">
        <v>0</v>
      </c>
      <c r="L223" s="2">
        <v>0</v>
      </c>
      <c r="M223" s="2">
        <v>1</v>
      </c>
      <c r="N223" s="2">
        <f t="shared" si="8"/>
        <v>1519.98</v>
      </c>
    </row>
    <row r="224" spans="1:14" ht="12.75" customHeight="1">
      <c r="A224" s="3" t="s">
        <v>1367</v>
      </c>
      <c r="B224" s="2">
        <v>3</v>
      </c>
      <c r="C224" s="3" t="s">
        <v>1524</v>
      </c>
      <c r="D224" s="3" t="s">
        <v>687</v>
      </c>
      <c r="E224" s="3" t="s">
        <v>688</v>
      </c>
      <c r="F224" s="4">
        <v>43720</v>
      </c>
      <c r="G224" s="2">
        <v>619.25</v>
      </c>
      <c r="H224" s="2">
        <v>374.11</v>
      </c>
      <c r="I224" s="2">
        <v>0</v>
      </c>
      <c r="J224" s="2">
        <f t="shared" si="7"/>
        <v>993.36</v>
      </c>
      <c r="K224" s="2">
        <v>0</v>
      </c>
      <c r="L224" s="2">
        <v>0</v>
      </c>
      <c r="M224" s="2">
        <v>1</v>
      </c>
      <c r="N224" s="2">
        <f t="shared" si="8"/>
        <v>993.36</v>
      </c>
    </row>
    <row r="225" spans="1:14" ht="12.75" customHeight="1">
      <c r="A225" s="3" t="s">
        <v>1367</v>
      </c>
      <c r="B225" s="2">
        <v>10</v>
      </c>
      <c r="C225" s="3" t="s">
        <v>1389</v>
      </c>
      <c r="D225" s="3" t="s">
        <v>1633</v>
      </c>
      <c r="E225" s="3" t="s">
        <v>298</v>
      </c>
      <c r="F225" s="4">
        <v>40564</v>
      </c>
      <c r="G225" s="2">
        <v>76.1</v>
      </c>
      <c r="H225" s="2">
        <v>34.76</v>
      </c>
      <c r="I225" s="2">
        <v>27.8</v>
      </c>
      <c r="J225" s="2">
        <f t="shared" si="7"/>
        <v>138.66</v>
      </c>
      <c r="K225" s="2">
        <v>0</v>
      </c>
      <c r="L225" s="2">
        <v>0</v>
      </c>
      <c r="M225" s="2">
        <v>1</v>
      </c>
      <c r="N225" s="2">
        <f t="shared" si="8"/>
        <v>138.66</v>
      </c>
    </row>
    <row r="226" spans="1:14" ht="12.75" customHeight="1">
      <c r="A226" s="3" t="s">
        <v>1367</v>
      </c>
      <c r="B226" s="2">
        <v>66</v>
      </c>
      <c r="C226" s="3" t="s">
        <v>1377</v>
      </c>
      <c r="D226" s="3" t="s">
        <v>1633</v>
      </c>
      <c r="E226" s="3" t="s">
        <v>298</v>
      </c>
      <c r="F226" s="4">
        <v>40564</v>
      </c>
      <c r="G226" s="2">
        <v>502.31</v>
      </c>
      <c r="H226" s="2">
        <v>229.43</v>
      </c>
      <c r="I226" s="2">
        <v>183.52</v>
      </c>
      <c r="J226" s="2">
        <f t="shared" si="7"/>
        <v>915.26</v>
      </c>
      <c r="K226" s="2">
        <v>0</v>
      </c>
      <c r="L226" s="2">
        <v>0</v>
      </c>
      <c r="M226" s="2">
        <v>1</v>
      </c>
      <c r="N226" s="2">
        <f t="shared" si="8"/>
        <v>915.26</v>
      </c>
    </row>
    <row r="227" spans="1:14" ht="12.75" customHeight="1">
      <c r="A227" s="3" t="s">
        <v>1367</v>
      </c>
      <c r="B227" s="2">
        <v>2</v>
      </c>
      <c r="C227" s="3" t="s">
        <v>1634</v>
      </c>
      <c r="D227" s="3" t="s">
        <v>1635</v>
      </c>
      <c r="E227" s="3" t="s">
        <v>1636</v>
      </c>
      <c r="F227" s="4">
        <v>40799</v>
      </c>
      <c r="G227" s="2">
        <v>358.74</v>
      </c>
      <c r="H227" s="2">
        <v>217.93</v>
      </c>
      <c r="I227" s="2">
        <v>0</v>
      </c>
      <c r="J227" s="2">
        <f t="shared" si="7"/>
        <v>576.6700000000001</v>
      </c>
      <c r="K227" s="2">
        <v>0</v>
      </c>
      <c r="L227" s="2">
        <v>0</v>
      </c>
      <c r="M227" s="2">
        <v>1</v>
      </c>
      <c r="N227" s="2">
        <f t="shared" si="8"/>
        <v>576.6700000000001</v>
      </c>
    </row>
    <row r="228" spans="1:14" ht="12.75" customHeight="1">
      <c r="A228" s="3" t="s">
        <v>1367</v>
      </c>
      <c r="B228" s="2">
        <v>8</v>
      </c>
      <c r="C228" s="3" t="s">
        <v>1414</v>
      </c>
      <c r="D228" s="3" t="s">
        <v>1637</v>
      </c>
      <c r="E228" s="3" t="s">
        <v>692</v>
      </c>
      <c r="F228" s="4">
        <v>40597</v>
      </c>
      <c r="G228" s="2">
        <v>76.3</v>
      </c>
      <c r="H228" s="2">
        <v>33.86</v>
      </c>
      <c r="I228" s="2">
        <v>20.96</v>
      </c>
      <c r="J228" s="2">
        <f t="shared" si="7"/>
        <v>131.12</v>
      </c>
      <c r="K228" s="2">
        <v>0</v>
      </c>
      <c r="L228" s="2">
        <v>0</v>
      </c>
      <c r="M228" s="2">
        <v>1</v>
      </c>
      <c r="N228" s="2">
        <f t="shared" si="8"/>
        <v>131.12</v>
      </c>
    </row>
    <row r="229" spans="1:14" ht="12.75" customHeight="1">
      <c r="A229" s="3" t="s">
        <v>1367</v>
      </c>
      <c r="B229" s="2">
        <v>144</v>
      </c>
      <c r="C229" s="3" t="s">
        <v>1638</v>
      </c>
      <c r="D229" s="3" t="s">
        <v>1637</v>
      </c>
      <c r="E229" s="3" t="s">
        <v>692</v>
      </c>
      <c r="F229" s="4">
        <v>40597</v>
      </c>
      <c r="G229" s="2">
        <v>1373.25</v>
      </c>
      <c r="H229" s="2">
        <v>609.48</v>
      </c>
      <c r="I229" s="2">
        <v>377.32</v>
      </c>
      <c r="J229" s="2">
        <f t="shared" si="7"/>
        <v>2360.05</v>
      </c>
      <c r="K229" s="2">
        <v>0</v>
      </c>
      <c r="L229" s="2">
        <v>0</v>
      </c>
      <c r="M229" s="2">
        <v>1</v>
      </c>
      <c r="N229" s="2">
        <f t="shared" si="8"/>
        <v>2360.05</v>
      </c>
    </row>
    <row r="230" spans="1:14" ht="12.75" customHeight="1">
      <c r="A230" s="3" t="s">
        <v>1371</v>
      </c>
      <c r="B230" s="2">
        <v>0</v>
      </c>
      <c r="C230" s="3" t="s">
        <v>1421</v>
      </c>
      <c r="D230" s="3" t="s">
        <v>1639</v>
      </c>
      <c r="E230" s="3" t="s">
        <v>149</v>
      </c>
      <c r="F230" s="4">
        <v>40893</v>
      </c>
      <c r="G230" s="2">
        <v>314.33</v>
      </c>
      <c r="H230" s="2">
        <v>216.62</v>
      </c>
      <c r="I230" s="2">
        <v>0</v>
      </c>
      <c r="J230" s="2">
        <f t="shared" si="7"/>
        <v>530.95</v>
      </c>
      <c r="K230" s="2">
        <v>0</v>
      </c>
      <c r="L230" s="2">
        <v>0</v>
      </c>
      <c r="M230" s="2">
        <v>1</v>
      </c>
      <c r="N230" s="2">
        <f t="shared" si="8"/>
        <v>530.95</v>
      </c>
    </row>
    <row r="231" spans="1:14" ht="12.75" customHeight="1">
      <c r="A231" s="3" t="s">
        <v>1367</v>
      </c>
      <c r="B231" s="2">
        <v>75</v>
      </c>
      <c r="C231" s="3" t="s">
        <v>1640</v>
      </c>
      <c r="D231" s="3" t="s">
        <v>690</v>
      </c>
      <c r="E231" s="3" t="s">
        <v>152</v>
      </c>
      <c r="F231" s="4">
        <v>40815</v>
      </c>
      <c r="G231" s="2">
        <v>429.01</v>
      </c>
      <c r="H231" s="2">
        <v>278.31</v>
      </c>
      <c r="I231" s="2">
        <v>0</v>
      </c>
      <c r="J231" s="2">
        <f t="shared" si="7"/>
        <v>707.3199999999999</v>
      </c>
      <c r="K231" s="2">
        <v>0</v>
      </c>
      <c r="L231" s="2">
        <v>0</v>
      </c>
      <c r="M231" s="2">
        <v>1</v>
      </c>
      <c r="N231" s="2">
        <f t="shared" si="8"/>
        <v>707.3199999999999</v>
      </c>
    </row>
    <row r="232" spans="1:14" ht="12.75" customHeight="1">
      <c r="A232" s="3" t="s">
        <v>1367</v>
      </c>
      <c r="B232" s="2">
        <v>27</v>
      </c>
      <c r="C232" s="3" t="s">
        <v>1641</v>
      </c>
      <c r="D232" s="3" t="s">
        <v>1642</v>
      </c>
      <c r="E232" s="3" t="s">
        <v>766</v>
      </c>
      <c r="F232" s="4">
        <v>40620</v>
      </c>
      <c r="G232" s="2">
        <v>321.89</v>
      </c>
      <c r="H232" s="2">
        <v>155.11</v>
      </c>
      <c r="I232" s="2">
        <v>123.61</v>
      </c>
      <c r="J232" s="2">
        <f t="shared" si="7"/>
        <v>600.61</v>
      </c>
      <c r="K232" s="2">
        <v>0</v>
      </c>
      <c r="L232" s="2">
        <v>0</v>
      </c>
      <c r="M232" s="2">
        <v>1</v>
      </c>
      <c r="N232" s="2">
        <f t="shared" si="8"/>
        <v>600.61</v>
      </c>
    </row>
    <row r="233" spans="1:14" ht="12.75" customHeight="1">
      <c r="A233" s="3" t="s">
        <v>1367</v>
      </c>
      <c r="B233" s="2">
        <v>60</v>
      </c>
      <c r="C233" s="3" t="s">
        <v>1496</v>
      </c>
      <c r="D233" s="3" t="s">
        <v>1642</v>
      </c>
      <c r="E233" s="3" t="s">
        <v>766</v>
      </c>
      <c r="F233" s="4">
        <v>40620</v>
      </c>
      <c r="G233" s="2">
        <v>715.3</v>
      </c>
      <c r="H233" s="2">
        <v>344.72</v>
      </c>
      <c r="I233" s="2">
        <v>274.67</v>
      </c>
      <c r="J233" s="2">
        <f t="shared" si="7"/>
        <v>1334.69</v>
      </c>
      <c r="K233" s="2">
        <v>0</v>
      </c>
      <c r="L233" s="2">
        <v>0</v>
      </c>
      <c r="M233" s="2">
        <v>1</v>
      </c>
      <c r="N233" s="2">
        <f t="shared" si="8"/>
        <v>1334.69</v>
      </c>
    </row>
    <row r="234" spans="1:14" ht="12.75" customHeight="1">
      <c r="A234" s="3" t="s">
        <v>1367</v>
      </c>
      <c r="B234" s="2">
        <v>20</v>
      </c>
      <c r="C234" s="3" t="s">
        <v>1643</v>
      </c>
      <c r="D234" s="3" t="s">
        <v>937</v>
      </c>
      <c r="E234" s="3" t="s">
        <v>938</v>
      </c>
      <c r="F234" s="4">
        <v>40871</v>
      </c>
      <c r="G234" s="2">
        <v>256.42</v>
      </c>
      <c r="H234" s="2">
        <v>109.62</v>
      </c>
      <c r="I234" s="2">
        <v>149.61</v>
      </c>
      <c r="J234" s="2">
        <f t="shared" si="7"/>
        <v>515.6500000000001</v>
      </c>
      <c r="K234" s="2">
        <v>0</v>
      </c>
      <c r="L234" s="2">
        <v>0</v>
      </c>
      <c r="M234" s="2">
        <v>1</v>
      </c>
      <c r="N234" s="2">
        <f t="shared" si="8"/>
        <v>515.6500000000001</v>
      </c>
    </row>
    <row r="235" spans="1:14" ht="12.75" customHeight="1">
      <c r="A235" s="3" t="s">
        <v>1367</v>
      </c>
      <c r="B235" s="2">
        <v>36</v>
      </c>
      <c r="C235" s="3" t="s">
        <v>1644</v>
      </c>
      <c r="D235" s="3" t="s">
        <v>937</v>
      </c>
      <c r="E235" s="3" t="s">
        <v>938</v>
      </c>
      <c r="F235" s="4">
        <v>40871</v>
      </c>
      <c r="G235" s="2">
        <v>461.56</v>
      </c>
      <c r="H235" s="2">
        <v>197.31</v>
      </c>
      <c r="I235" s="2">
        <v>269.31</v>
      </c>
      <c r="J235" s="2">
        <f t="shared" si="7"/>
        <v>928.1800000000001</v>
      </c>
      <c r="K235" s="2">
        <v>0</v>
      </c>
      <c r="L235" s="2">
        <v>0</v>
      </c>
      <c r="M235" s="2">
        <v>1</v>
      </c>
      <c r="N235" s="2">
        <f t="shared" si="8"/>
        <v>928.1800000000001</v>
      </c>
    </row>
    <row r="236" spans="1:14" ht="12.75" customHeight="1">
      <c r="A236" s="3" t="s">
        <v>1367</v>
      </c>
      <c r="B236" s="2">
        <v>61</v>
      </c>
      <c r="C236" s="3" t="s">
        <v>1645</v>
      </c>
      <c r="D236" s="3" t="s">
        <v>230</v>
      </c>
      <c r="E236" s="3" t="s">
        <v>231</v>
      </c>
      <c r="F236" s="4">
        <v>40633</v>
      </c>
      <c r="G236" s="2">
        <v>159.71</v>
      </c>
      <c r="H236" s="2">
        <v>66.91</v>
      </c>
      <c r="I236" s="2">
        <v>398.27</v>
      </c>
      <c r="J236" s="2">
        <f t="shared" si="7"/>
        <v>624.89</v>
      </c>
      <c r="K236" s="2">
        <v>0</v>
      </c>
      <c r="L236" s="2">
        <v>0</v>
      </c>
      <c r="M236" s="2">
        <v>1</v>
      </c>
      <c r="N236" s="2">
        <f t="shared" si="8"/>
        <v>624.89</v>
      </c>
    </row>
    <row r="237" spans="1:14" ht="12.75" customHeight="1">
      <c r="A237" s="3" t="s">
        <v>1367</v>
      </c>
      <c r="B237" s="2">
        <v>7</v>
      </c>
      <c r="C237" s="3" t="s">
        <v>1618</v>
      </c>
      <c r="D237" s="3" t="s">
        <v>939</v>
      </c>
      <c r="E237" s="3" t="s">
        <v>371</v>
      </c>
      <c r="F237" s="4">
        <v>40563</v>
      </c>
      <c r="G237" s="2">
        <v>71.37</v>
      </c>
      <c r="H237" s="2">
        <v>42.75</v>
      </c>
      <c r="I237" s="2">
        <v>13.99</v>
      </c>
      <c r="J237" s="2">
        <f t="shared" si="7"/>
        <v>128.11</v>
      </c>
      <c r="K237" s="2">
        <v>0</v>
      </c>
      <c r="L237" s="2">
        <v>0</v>
      </c>
      <c r="M237" s="2">
        <v>1</v>
      </c>
      <c r="N237" s="2">
        <f t="shared" si="8"/>
        <v>128.11</v>
      </c>
    </row>
    <row r="238" spans="1:14" ht="12.75" customHeight="1">
      <c r="A238" s="3" t="s">
        <v>1367</v>
      </c>
      <c r="B238" s="2">
        <v>243</v>
      </c>
      <c r="C238" s="3" t="s">
        <v>1646</v>
      </c>
      <c r="D238" s="3" t="s">
        <v>939</v>
      </c>
      <c r="E238" s="3" t="s">
        <v>371</v>
      </c>
      <c r="F238" s="4">
        <v>40563</v>
      </c>
      <c r="G238" s="2">
        <v>2477.53</v>
      </c>
      <c r="H238" s="2">
        <v>1484.16</v>
      </c>
      <c r="I238" s="2">
        <v>485.86</v>
      </c>
      <c r="J238" s="2">
        <f t="shared" si="7"/>
        <v>4447.55</v>
      </c>
      <c r="K238" s="2">
        <v>0</v>
      </c>
      <c r="L238" s="2">
        <v>0</v>
      </c>
      <c r="M238" s="2">
        <v>1</v>
      </c>
      <c r="N238" s="2">
        <f t="shared" si="8"/>
        <v>4447.55</v>
      </c>
    </row>
    <row r="239" spans="1:14" ht="12.75" customHeight="1">
      <c r="A239" s="3" t="s">
        <v>1371</v>
      </c>
      <c r="B239" s="2">
        <v>0</v>
      </c>
      <c r="C239" s="3" t="s">
        <v>1421</v>
      </c>
      <c r="D239" s="3" t="s">
        <v>1647</v>
      </c>
      <c r="E239" s="3" t="s">
        <v>1648</v>
      </c>
      <c r="F239" s="4">
        <v>40744</v>
      </c>
      <c r="G239" s="2">
        <v>325.38</v>
      </c>
      <c r="H239" s="2">
        <v>229.19</v>
      </c>
      <c r="I239" s="2">
        <v>0</v>
      </c>
      <c r="J239" s="2">
        <f t="shared" si="7"/>
        <v>554.5699999999999</v>
      </c>
      <c r="K239" s="2">
        <v>0</v>
      </c>
      <c r="L239" s="2">
        <v>0</v>
      </c>
      <c r="M239" s="2">
        <v>1</v>
      </c>
      <c r="N239" s="2">
        <f t="shared" si="8"/>
        <v>554.5699999999999</v>
      </c>
    </row>
    <row r="240" spans="1:14" ht="12.75" customHeight="1">
      <c r="A240" s="3" t="s">
        <v>1367</v>
      </c>
      <c r="B240" s="2">
        <v>67</v>
      </c>
      <c r="C240" s="3" t="s">
        <v>1649</v>
      </c>
      <c r="D240" s="3" t="s">
        <v>1650</v>
      </c>
      <c r="E240" s="3" t="s">
        <v>174</v>
      </c>
      <c r="F240" s="4">
        <v>40770</v>
      </c>
      <c r="G240" s="2">
        <v>839.05</v>
      </c>
      <c r="H240" s="2">
        <v>339.92</v>
      </c>
      <c r="I240" s="2">
        <v>394.46</v>
      </c>
      <c r="J240" s="2">
        <f t="shared" si="7"/>
        <v>1573.43</v>
      </c>
      <c r="K240" s="2">
        <v>0</v>
      </c>
      <c r="L240" s="2">
        <v>0</v>
      </c>
      <c r="M240" s="2">
        <v>1</v>
      </c>
      <c r="N240" s="2">
        <f t="shared" si="8"/>
        <v>1573.43</v>
      </c>
    </row>
    <row r="241" spans="1:14" ht="12.75" customHeight="1">
      <c r="A241" s="3" t="s">
        <v>1367</v>
      </c>
      <c r="B241" s="2">
        <v>556</v>
      </c>
      <c r="C241" s="3" t="s">
        <v>1651</v>
      </c>
      <c r="D241" s="3" t="s">
        <v>233</v>
      </c>
      <c r="E241" s="3" t="s">
        <v>234</v>
      </c>
      <c r="F241" s="4">
        <v>40715</v>
      </c>
      <c r="G241" s="2">
        <v>3141.67</v>
      </c>
      <c r="H241" s="2">
        <v>1205.91</v>
      </c>
      <c r="I241" s="2">
        <v>0</v>
      </c>
      <c r="J241" s="2">
        <f t="shared" si="7"/>
        <v>4347.58</v>
      </c>
      <c r="K241" s="2">
        <v>0</v>
      </c>
      <c r="L241" s="2">
        <v>0</v>
      </c>
      <c r="M241" s="2">
        <v>1</v>
      </c>
      <c r="N241" s="2">
        <f t="shared" si="8"/>
        <v>4347.58</v>
      </c>
    </row>
    <row r="242" spans="1:14" ht="12.75" customHeight="1">
      <c r="A242" s="3" t="s">
        <v>1371</v>
      </c>
      <c r="B242" s="2">
        <v>0</v>
      </c>
      <c r="C242" s="3" t="s">
        <v>1421</v>
      </c>
      <c r="D242" s="3" t="s">
        <v>1652</v>
      </c>
      <c r="E242" s="3" t="s">
        <v>89</v>
      </c>
      <c r="F242" s="4">
        <v>40891</v>
      </c>
      <c r="G242" s="2">
        <v>468.31</v>
      </c>
      <c r="H242" s="2">
        <v>312.5</v>
      </c>
      <c r="I242" s="2">
        <v>0</v>
      </c>
      <c r="J242" s="2">
        <f t="shared" si="7"/>
        <v>780.81</v>
      </c>
      <c r="K242" s="2">
        <v>0</v>
      </c>
      <c r="L242" s="2">
        <v>0</v>
      </c>
      <c r="M242" s="2">
        <v>1</v>
      </c>
      <c r="N242" s="2">
        <f t="shared" si="8"/>
        <v>780.81</v>
      </c>
    </row>
    <row r="243" spans="1:14" ht="12.75" customHeight="1">
      <c r="A243" s="3" t="s">
        <v>1367</v>
      </c>
      <c r="B243" s="2">
        <v>491</v>
      </c>
      <c r="C243" s="3" t="s">
        <v>1653</v>
      </c>
      <c r="D243" s="3" t="s">
        <v>236</v>
      </c>
      <c r="E243" s="3" t="s">
        <v>237</v>
      </c>
      <c r="F243" s="4">
        <v>40700</v>
      </c>
      <c r="G243" s="2">
        <v>3387.67</v>
      </c>
      <c r="H243" s="2">
        <v>1125.46</v>
      </c>
      <c r="I243" s="2">
        <v>0</v>
      </c>
      <c r="J243" s="2">
        <f t="shared" si="7"/>
        <v>4513.13</v>
      </c>
      <c r="K243" s="2">
        <v>0</v>
      </c>
      <c r="L243" s="2">
        <v>0</v>
      </c>
      <c r="M243" s="2">
        <v>1</v>
      </c>
      <c r="N243" s="2">
        <f t="shared" si="8"/>
        <v>4513.13</v>
      </c>
    </row>
    <row r="244" spans="1:14" ht="12.75" customHeight="1">
      <c r="A244" s="3" t="s">
        <v>1367</v>
      </c>
      <c r="B244" s="2">
        <v>3</v>
      </c>
      <c r="C244" s="3" t="s">
        <v>1654</v>
      </c>
      <c r="D244" s="3" t="s">
        <v>940</v>
      </c>
      <c r="E244" s="3" t="s">
        <v>941</v>
      </c>
      <c r="F244" s="4">
        <v>40642</v>
      </c>
      <c r="G244" s="2">
        <v>38.62</v>
      </c>
      <c r="H244" s="2">
        <v>23.5</v>
      </c>
      <c r="I244" s="2">
        <v>0</v>
      </c>
      <c r="J244" s="2">
        <f t="shared" si="7"/>
        <v>62.12</v>
      </c>
      <c r="K244" s="2">
        <v>0</v>
      </c>
      <c r="L244" s="2">
        <v>0</v>
      </c>
      <c r="M244" s="2">
        <v>1</v>
      </c>
      <c r="N244" s="2">
        <f t="shared" si="8"/>
        <v>62.12</v>
      </c>
    </row>
    <row r="245" spans="1:14" ht="12.75" customHeight="1">
      <c r="A245" s="3" t="s">
        <v>1371</v>
      </c>
      <c r="B245" s="2">
        <v>0</v>
      </c>
      <c r="C245" s="3" t="s">
        <v>1372</v>
      </c>
      <c r="D245" s="3" t="s">
        <v>239</v>
      </c>
      <c r="E245" s="3" t="s">
        <v>221</v>
      </c>
      <c r="F245" s="4">
        <v>40884</v>
      </c>
      <c r="G245" s="2">
        <v>145.77</v>
      </c>
      <c r="H245" s="2">
        <v>79.8</v>
      </c>
      <c r="I245" s="2">
        <v>0</v>
      </c>
      <c r="J245" s="2">
        <f t="shared" si="7"/>
        <v>225.57</v>
      </c>
      <c r="K245" s="2">
        <v>0</v>
      </c>
      <c r="L245" s="2">
        <v>0</v>
      </c>
      <c r="M245" s="2">
        <v>1</v>
      </c>
      <c r="N245" s="2">
        <f t="shared" si="8"/>
        <v>225.57</v>
      </c>
    </row>
    <row r="246" spans="1:14" ht="12.75" customHeight="1">
      <c r="A246" s="3" t="s">
        <v>1371</v>
      </c>
      <c r="B246" s="2">
        <v>0</v>
      </c>
      <c r="C246" s="3" t="s">
        <v>1372</v>
      </c>
      <c r="D246" s="3" t="s">
        <v>241</v>
      </c>
      <c r="E246" s="3" t="s">
        <v>242</v>
      </c>
      <c r="F246" s="4">
        <v>40898</v>
      </c>
      <c r="G246" s="2">
        <v>45.57</v>
      </c>
      <c r="H246" s="2">
        <v>31.11</v>
      </c>
      <c r="I246" s="2">
        <v>0</v>
      </c>
      <c r="J246" s="2">
        <f t="shared" si="7"/>
        <v>76.68</v>
      </c>
      <c r="K246" s="2">
        <v>0</v>
      </c>
      <c r="L246" s="2">
        <v>0</v>
      </c>
      <c r="M246" s="2">
        <v>1</v>
      </c>
      <c r="N246" s="2">
        <f t="shared" si="8"/>
        <v>76.68</v>
      </c>
    </row>
    <row r="247" spans="1:14" ht="12.75" customHeight="1">
      <c r="A247" s="3" t="s">
        <v>1371</v>
      </c>
      <c r="B247" s="2">
        <v>0</v>
      </c>
      <c r="C247" s="3" t="s">
        <v>1655</v>
      </c>
      <c r="D247" s="3" t="s">
        <v>1656</v>
      </c>
      <c r="E247" s="3" t="s">
        <v>152</v>
      </c>
      <c r="F247" s="4">
        <v>40634</v>
      </c>
      <c r="G247" s="2">
        <v>969.7</v>
      </c>
      <c r="H247" s="2">
        <v>542.54</v>
      </c>
      <c r="I247" s="2">
        <v>0</v>
      </c>
      <c r="J247" s="2">
        <f t="shared" si="7"/>
        <v>1512.24</v>
      </c>
      <c r="K247" s="2">
        <v>0</v>
      </c>
      <c r="L247" s="2">
        <v>0</v>
      </c>
      <c r="M247" s="2">
        <v>1</v>
      </c>
      <c r="N247" s="2">
        <f t="shared" si="8"/>
        <v>1512.24</v>
      </c>
    </row>
    <row r="248" spans="1:14" ht="12.75" customHeight="1">
      <c r="A248" s="3" t="s">
        <v>1367</v>
      </c>
      <c r="B248" s="2">
        <v>12</v>
      </c>
      <c r="C248" s="3" t="s">
        <v>1449</v>
      </c>
      <c r="D248" s="3" t="s">
        <v>1657</v>
      </c>
      <c r="E248" s="3" t="s">
        <v>1584</v>
      </c>
      <c r="F248" s="4">
        <v>40843</v>
      </c>
      <c r="G248" s="2">
        <v>25.6</v>
      </c>
      <c r="H248" s="2">
        <v>16.3</v>
      </c>
      <c r="I248" s="2">
        <v>11.76</v>
      </c>
      <c r="J248" s="2">
        <f t="shared" si="7"/>
        <v>53.660000000000004</v>
      </c>
      <c r="K248" s="2">
        <v>0</v>
      </c>
      <c r="L248" s="2">
        <v>0</v>
      </c>
      <c r="M248" s="2">
        <v>1</v>
      </c>
      <c r="N248" s="2">
        <f t="shared" si="8"/>
        <v>53.660000000000004</v>
      </c>
    </row>
    <row r="249" spans="1:14" ht="12.75" customHeight="1">
      <c r="A249" s="3" t="s">
        <v>1367</v>
      </c>
      <c r="B249" s="2">
        <v>15</v>
      </c>
      <c r="C249" s="3" t="s">
        <v>1395</v>
      </c>
      <c r="D249" s="3" t="s">
        <v>1658</v>
      </c>
      <c r="E249" s="3" t="s">
        <v>1568</v>
      </c>
      <c r="F249" s="4">
        <v>40765</v>
      </c>
      <c r="G249" s="2">
        <v>129.39</v>
      </c>
      <c r="H249" s="2">
        <v>65.66</v>
      </c>
      <c r="I249" s="2">
        <v>46.31</v>
      </c>
      <c r="J249" s="2">
        <f t="shared" si="7"/>
        <v>241.35999999999999</v>
      </c>
      <c r="K249" s="2">
        <v>0</v>
      </c>
      <c r="L249" s="2">
        <v>0</v>
      </c>
      <c r="M249" s="2">
        <v>1</v>
      </c>
      <c r="N249" s="2">
        <f t="shared" si="8"/>
        <v>241.35999999999999</v>
      </c>
    </row>
    <row r="250" spans="1:14" ht="12.75" customHeight="1">
      <c r="A250" s="3" t="s">
        <v>1367</v>
      </c>
      <c r="B250" s="2">
        <v>114</v>
      </c>
      <c r="C250" s="3" t="s">
        <v>1659</v>
      </c>
      <c r="D250" s="3" t="s">
        <v>1658</v>
      </c>
      <c r="E250" s="3" t="s">
        <v>1568</v>
      </c>
      <c r="F250" s="4">
        <v>40765</v>
      </c>
      <c r="G250" s="2">
        <v>983.44</v>
      </c>
      <c r="H250" s="2">
        <v>499.04</v>
      </c>
      <c r="I250" s="2">
        <v>351.97</v>
      </c>
      <c r="J250" s="2">
        <f t="shared" si="7"/>
        <v>1834.45</v>
      </c>
      <c r="K250" s="2">
        <v>0</v>
      </c>
      <c r="L250" s="2">
        <v>0</v>
      </c>
      <c r="M250" s="2">
        <v>1</v>
      </c>
      <c r="N250" s="2">
        <f t="shared" si="8"/>
        <v>1834.45</v>
      </c>
    </row>
    <row r="251" spans="1:14" ht="12.75" customHeight="1">
      <c r="A251" s="3" t="s">
        <v>1371</v>
      </c>
      <c r="B251" s="2">
        <v>0</v>
      </c>
      <c r="C251" s="3" t="s">
        <v>1421</v>
      </c>
      <c r="D251" s="3" t="s">
        <v>1660</v>
      </c>
      <c r="E251" s="3" t="s">
        <v>720</v>
      </c>
      <c r="F251" s="4">
        <v>40712</v>
      </c>
      <c r="G251" s="2">
        <v>432.35</v>
      </c>
      <c r="H251" s="2">
        <v>246.27</v>
      </c>
      <c r="I251" s="2">
        <v>0</v>
      </c>
      <c r="J251" s="2">
        <f t="shared" si="7"/>
        <v>678.62</v>
      </c>
      <c r="K251" s="2">
        <v>0</v>
      </c>
      <c r="L251" s="2">
        <v>0</v>
      </c>
      <c r="M251" s="2">
        <v>1</v>
      </c>
      <c r="N251" s="2">
        <f t="shared" si="8"/>
        <v>678.62</v>
      </c>
    </row>
    <row r="252" spans="1:14" ht="12.75" customHeight="1">
      <c r="A252" s="3" t="s">
        <v>1367</v>
      </c>
      <c r="B252" s="2">
        <v>50</v>
      </c>
      <c r="C252" s="3" t="s">
        <v>1661</v>
      </c>
      <c r="D252" s="3" t="s">
        <v>247</v>
      </c>
      <c r="E252" s="3" t="s">
        <v>248</v>
      </c>
      <c r="F252" s="4">
        <v>40620</v>
      </c>
      <c r="G252" s="2">
        <v>234</v>
      </c>
      <c r="H252" s="2">
        <v>57.52</v>
      </c>
      <c r="I252" s="2">
        <v>0</v>
      </c>
      <c r="J252" s="2">
        <f t="shared" si="7"/>
        <v>291.52</v>
      </c>
      <c r="K252" s="2">
        <v>0</v>
      </c>
      <c r="L252" s="2">
        <v>0</v>
      </c>
      <c r="M252" s="2">
        <v>1</v>
      </c>
      <c r="N252" s="2">
        <f t="shared" si="8"/>
        <v>291.52</v>
      </c>
    </row>
    <row r="253" spans="1:14" ht="12.75" customHeight="1">
      <c r="A253" s="3" t="s">
        <v>1367</v>
      </c>
      <c r="B253" s="2">
        <v>1850</v>
      </c>
      <c r="C253" s="3" t="s">
        <v>1662</v>
      </c>
      <c r="D253" s="3" t="s">
        <v>247</v>
      </c>
      <c r="E253" s="3" t="s">
        <v>248</v>
      </c>
      <c r="F253" s="4">
        <v>40620</v>
      </c>
      <c r="G253" s="2">
        <v>8657.99</v>
      </c>
      <c r="H253" s="2">
        <v>2128.25</v>
      </c>
      <c r="I253" s="2">
        <v>0</v>
      </c>
      <c r="J253" s="2">
        <f t="shared" si="7"/>
        <v>10786.24</v>
      </c>
      <c r="K253" s="2">
        <v>0</v>
      </c>
      <c r="L253" s="2">
        <v>0</v>
      </c>
      <c r="M253" s="2">
        <v>1</v>
      </c>
      <c r="N253" s="2">
        <f t="shared" si="8"/>
        <v>10786.24</v>
      </c>
    </row>
    <row r="254" spans="1:14" ht="12.75" customHeight="1">
      <c r="A254" s="3" t="s">
        <v>1367</v>
      </c>
      <c r="B254" s="2">
        <v>56</v>
      </c>
      <c r="C254" s="3" t="s">
        <v>1663</v>
      </c>
      <c r="D254" s="3" t="s">
        <v>253</v>
      </c>
      <c r="E254" s="3" t="s">
        <v>254</v>
      </c>
      <c r="F254" s="4">
        <v>40576</v>
      </c>
      <c r="G254" s="2">
        <v>794.71</v>
      </c>
      <c r="H254" s="2">
        <v>524.69</v>
      </c>
      <c r="I254" s="2">
        <v>0</v>
      </c>
      <c r="J254" s="2">
        <f t="shared" si="7"/>
        <v>1319.4</v>
      </c>
      <c r="K254" s="2">
        <v>0</v>
      </c>
      <c r="L254" s="2">
        <v>0</v>
      </c>
      <c r="M254" s="2">
        <v>1</v>
      </c>
      <c r="N254" s="2">
        <f t="shared" si="8"/>
        <v>1319.4</v>
      </c>
    </row>
    <row r="255" spans="1:14" ht="12.75" customHeight="1">
      <c r="A255" s="3" t="s">
        <v>1371</v>
      </c>
      <c r="B255" s="2">
        <v>40</v>
      </c>
      <c r="C255" s="3" t="s">
        <v>1664</v>
      </c>
      <c r="D255" s="3" t="s">
        <v>1665</v>
      </c>
      <c r="E255" s="3" t="s">
        <v>152</v>
      </c>
      <c r="F255" s="4">
        <v>40871</v>
      </c>
      <c r="G255" s="2">
        <v>122.09</v>
      </c>
      <c r="H255" s="2">
        <v>153.65</v>
      </c>
      <c r="I255" s="2">
        <v>457.17</v>
      </c>
      <c r="J255" s="2">
        <f t="shared" si="7"/>
        <v>732.9100000000001</v>
      </c>
      <c r="K255" s="2">
        <v>0</v>
      </c>
      <c r="L255" s="2">
        <v>0</v>
      </c>
      <c r="M255" s="2">
        <v>1</v>
      </c>
      <c r="N255" s="2">
        <f t="shared" si="8"/>
        <v>732.9100000000001</v>
      </c>
    </row>
    <row r="256" spans="1:14" ht="12.75" customHeight="1">
      <c r="A256" s="3" t="s">
        <v>1367</v>
      </c>
      <c r="B256" s="2">
        <v>12</v>
      </c>
      <c r="C256" s="3" t="s">
        <v>1666</v>
      </c>
      <c r="D256" s="3" t="s">
        <v>694</v>
      </c>
      <c r="E256" s="3" t="s">
        <v>582</v>
      </c>
      <c r="F256" s="4">
        <v>40557</v>
      </c>
      <c r="G256" s="2">
        <v>168.93</v>
      </c>
      <c r="H256" s="2">
        <v>86.46</v>
      </c>
      <c r="I256" s="2">
        <v>0</v>
      </c>
      <c r="J256" s="2">
        <f t="shared" si="7"/>
        <v>255.39</v>
      </c>
      <c r="K256" s="2">
        <v>0</v>
      </c>
      <c r="L256" s="2">
        <v>0</v>
      </c>
      <c r="M256" s="2">
        <v>1</v>
      </c>
      <c r="N256" s="2">
        <f t="shared" si="8"/>
        <v>255.39</v>
      </c>
    </row>
    <row r="257" spans="1:14" ht="12.75" customHeight="1">
      <c r="A257" s="3" t="s">
        <v>1367</v>
      </c>
      <c r="B257" s="2">
        <v>30</v>
      </c>
      <c r="C257" s="3" t="s">
        <v>1667</v>
      </c>
      <c r="D257" s="3" t="s">
        <v>694</v>
      </c>
      <c r="E257" s="3" t="s">
        <v>582</v>
      </c>
      <c r="F257" s="4">
        <v>40557</v>
      </c>
      <c r="G257" s="2">
        <v>422.33</v>
      </c>
      <c r="H257" s="2">
        <v>216.13</v>
      </c>
      <c r="I257" s="2">
        <v>0</v>
      </c>
      <c r="J257" s="2">
        <f t="shared" si="7"/>
        <v>638.46</v>
      </c>
      <c r="K257" s="2">
        <v>0</v>
      </c>
      <c r="L257" s="2">
        <v>0</v>
      </c>
      <c r="M257" s="2">
        <v>1</v>
      </c>
      <c r="N257" s="2">
        <f t="shared" si="8"/>
        <v>638.46</v>
      </c>
    </row>
    <row r="258" spans="1:14" ht="12.75" customHeight="1">
      <c r="A258" s="3" t="s">
        <v>1371</v>
      </c>
      <c r="B258" s="2">
        <v>0</v>
      </c>
      <c r="C258" s="3" t="s">
        <v>1372</v>
      </c>
      <c r="D258" s="3" t="s">
        <v>257</v>
      </c>
      <c r="E258" s="3" t="s">
        <v>258</v>
      </c>
      <c r="F258" s="4">
        <v>40862</v>
      </c>
      <c r="G258" s="2">
        <v>19.08</v>
      </c>
      <c r="H258" s="2">
        <v>46.7</v>
      </c>
      <c r="I258" s="2">
        <v>0</v>
      </c>
      <c r="J258" s="2">
        <f t="shared" si="7"/>
        <v>65.78</v>
      </c>
      <c r="K258" s="2">
        <v>0</v>
      </c>
      <c r="L258" s="2">
        <v>0</v>
      </c>
      <c r="M258" s="2">
        <v>1</v>
      </c>
      <c r="N258" s="2">
        <f t="shared" si="8"/>
        <v>65.78</v>
      </c>
    </row>
    <row r="259" spans="1:14" ht="12.75" customHeight="1">
      <c r="A259" s="3" t="s">
        <v>1367</v>
      </c>
      <c r="B259" s="2">
        <v>10</v>
      </c>
      <c r="C259" s="3" t="s">
        <v>1389</v>
      </c>
      <c r="D259" s="3" t="s">
        <v>1668</v>
      </c>
      <c r="E259" s="3" t="s">
        <v>351</v>
      </c>
      <c r="F259" s="4">
        <v>40709</v>
      </c>
      <c r="G259" s="2">
        <v>101.84</v>
      </c>
      <c r="H259" s="2">
        <v>53.25</v>
      </c>
      <c r="I259" s="2">
        <v>39.12</v>
      </c>
      <c r="J259" s="2">
        <f t="shared" si="7"/>
        <v>194.21</v>
      </c>
      <c r="K259" s="2">
        <v>0</v>
      </c>
      <c r="L259" s="2">
        <v>0</v>
      </c>
      <c r="M259" s="2">
        <v>1</v>
      </c>
      <c r="N259" s="2">
        <f t="shared" si="8"/>
        <v>194.21</v>
      </c>
    </row>
    <row r="260" spans="1:14" ht="12.75" customHeight="1">
      <c r="A260" s="3" t="s">
        <v>1367</v>
      </c>
      <c r="B260" s="2">
        <v>44</v>
      </c>
      <c r="C260" s="3" t="s">
        <v>1669</v>
      </c>
      <c r="D260" s="3" t="s">
        <v>1668</v>
      </c>
      <c r="E260" s="3" t="s">
        <v>351</v>
      </c>
      <c r="F260" s="4">
        <v>40709</v>
      </c>
      <c r="G260" s="2">
        <v>448.09</v>
      </c>
      <c r="H260" s="2">
        <v>234.34</v>
      </c>
      <c r="I260" s="2">
        <v>172.19</v>
      </c>
      <c r="J260" s="2">
        <f t="shared" si="7"/>
        <v>854.6199999999999</v>
      </c>
      <c r="K260" s="2">
        <v>0</v>
      </c>
      <c r="L260" s="2">
        <v>0</v>
      </c>
      <c r="M260" s="2">
        <v>1</v>
      </c>
      <c r="N260" s="2">
        <f t="shared" si="8"/>
        <v>854.6199999999999</v>
      </c>
    </row>
    <row r="261" spans="1:14" ht="12.75" customHeight="1">
      <c r="A261" s="3" t="s">
        <v>1367</v>
      </c>
      <c r="B261" s="2">
        <v>7</v>
      </c>
      <c r="C261" s="3" t="s">
        <v>1470</v>
      </c>
      <c r="D261" s="3" t="s">
        <v>1670</v>
      </c>
      <c r="E261" s="3" t="s">
        <v>298</v>
      </c>
      <c r="F261" s="4">
        <v>40798</v>
      </c>
      <c r="G261" s="2">
        <v>74.06</v>
      </c>
      <c r="H261" s="2">
        <v>36.42</v>
      </c>
      <c r="I261" s="2">
        <v>26.05</v>
      </c>
      <c r="J261" s="2">
        <f t="shared" si="7"/>
        <v>136.53</v>
      </c>
      <c r="K261" s="2">
        <v>0</v>
      </c>
      <c r="L261" s="2">
        <v>0</v>
      </c>
      <c r="M261" s="2">
        <v>1</v>
      </c>
      <c r="N261" s="2">
        <f t="shared" si="8"/>
        <v>136.53</v>
      </c>
    </row>
    <row r="262" spans="1:14" ht="12.75" customHeight="1">
      <c r="A262" s="3" t="s">
        <v>1367</v>
      </c>
      <c r="B262" s="2">
        <v>100</v>
      </c>
      <c r="C262" s="3" t="s">
        <v>1671</v>
      </c>
      <c r="D262" s="3" t="s">
        <v>1670</v>
      </c>
      <c r="E262" s="3" t="s">
        <v>298</v>
      </c>
      <c r="F262" s="4">
        <v>40798</v>
      </c>
      <c r="G262" s="2">
        <v>1058.07</v>
      </c>
      <c r="H262" s="2">
        <v>520.22</v>
      </c>
      <c r="I262" s="2">
        <v>372.22</v>
      </c>
      <c r="J262" s="2">
        <f t="shared" si="7"/>
        <v>1950.51</v>
      </c>
      <c r="K262" s="2">
        <v>0</v>
      </c>
      <c r="L262" s="2">
        <v>0</v>
      </c>
      <c r="M262" s="2">
        <v>1</v>
      </c>
      <c r="N262" s="2">
        <f t="shared" si="8"/>
        <v>1950.51</v>
      </c>
    </row>
    <row r="263" spans="1:14" ht="12.75" customHeight="1">
      <c r="A263" s="3" t="s">
        <v>1367</v>
      </c>
      <c r="B263" s="2">
        <v>12</v>
      </c>
      <c r="C263" s="3" t="s">
        <v>1672</v>
      </c>
      <c r="D263" s="3" t="s">
        <v>948</v>
      </c>
      <c r="E263" s="3" t="s">
        <v>949</v>
      </c>
      <c r="F263" s="4">
        <v>40898</v>
      </c>
      <c r="G263" s="2">
        <v>102.31</v>
      </c>
      <c r="H263" s="2">
        <v>63.91</v>
      </c>
      <c r="I263" s="2">
        <v>14.93</v>
      </c>
      <c r="J263" s="2">
        <f t="shared" si="7"/>
        <v>181.15</v>
      </c>
      <c r="K263" s="2">
        <v>0</v>
      </c>
      <c r="L263" s="2">
        <v>0</v>
      </c>
      <c r="M263" s="2">
        <v>1</v>
      </c>
      <c r="N263" s="2">
        <f t="shared" si="8"/>
        <v>181.15</v>
      </c>
    </row>
    <row r="264" spans="1:14" ht="12.75" customHeight="1">
      <c r="A264" s="3" t="s">
        <v>1367</v>
      </c>
      <c r="B264" s="2">
        <v>390</v>
      </c>
      <c r="C264" s="3" t="s">
        <v>1673</v>
      </c>
      <c r="D264" s="3" t="s">
        <v>948</v>
      </c>
      <c r="E264" s="3" t="s">
        <v>949</v>
      </c>
      <c r="F264" s="4">
        <v>40898</v>
      </c>
      <c r="G264" s="2">
        <v>3325.35</v>
      </c>
      <c r="H264" s="2">
        <v>2077.19</v>
      </c>
      <c r="I264" s="2">
        <v>484.93</v>
      </c>
      <c r="J264" s="2">
        <f t="shared" si="7"/>
        <v>5887.47</v>
      </c>
      <c r="K264" s="2">
        <v>0</v>
      </c>
      <c r="L264" s="2">
        <v>0</v>
      </c>
      <c r="M264" s="2">
        <v>1</v>
      </c>
      <c r="N264" s="2">
        <f t="shared" si="8"/>
        <v>5887.47</v>
      </c>
    </row>
    <row r="265" spans="1:14" ht="12.75" customHeight="1">
      <c r="A265" s="3" t="s">
        <v>1367</v>
      </c>
      <c r="B265" s="2">
        <v>15</v>
      </c>
      <c r="C265" s="3" t="s">
        <v>1674</v>
      </c>
      <c r="D265" s="3" t="s">
        <v>260</v>
      </c>
      <c r="E265" s="3" t="s">
        <v>261</v>
      </c>
      <c r="F265" s="4">
        <v>40605</v>
      </c>
      <c r="G265" s="2">
        <v>88.3</v>
      </c>
      <c r="H265" s="2">
        <v>36.77</v>
      </c>
      <c r="I265" s="2">
        <v>0</v>
      </c>
      <c r="J265" s="2">
        <f aca="true" t="shared" si="9" ref="J265:J328">SUM(G265:I265)</f>
        <v>125.07</v>
      </c>
      <c r="K265" s="2">
        <v>0</v>
      </c>
      <c r="L265" s="2">
        <v>0</v>
      </c>
      <c r="M265" s="2">
        <v>1</v>
      </c>
      <c r="N265" s="2">
        <f aca="true" t="shared" si="10" ref="N265:N328">M265*J265</f>
        <v>125.07</v>
      </c>
    </row>
    <row r="266" spans="1:14" ht="12.75" customHeight="1">
      <c r="A266" s="3" t="s">
        <v>1367</v>
      </c>
      <c r="B266" s="2">
        <v>15</v>
      </c>
      <c r="C266" s="3" t="s">
        <v>1675</v>
      </c>
      <c r="D266" s="3" t="s">
        <v>696</v>
      </c>
      <c r="E266" s="3" t="s">
        <v>697</v>
      </c>
      <c r="F266" s="4">
        <v>40855</v>
      </c>
      <c r="G266" s="2">
        <v>85.22</v>
      </c>
      <c r="H266" s="2">
        <v>49.56</v>
      </c>
      <c r="I266" s="2">
        <v>17.24</v>
      </c>
      <c r="J266" s="2">
        <f t="shared" si="9"/>
        <v>152.02</v>
      </c>
      <c r="K266" s="2">
        <v>0</v>
      </c>
      <c r="L266" s="2">
        <v>0</v>
      </c>
      <c r="M266" s="2">
        <v>1</v>
      </c>
      <c r="N266" s="2">
        <f t="shared" si="10"/>
        <v>152.02</v>
      </c>
    </row>
    <row r="267" spans="1:14" ht="12.75" customHeight="1">
      <c r="A267" s="3" t="s">
        <v>1367</v>
      </c>
      <c r="B267" s="2">
        <v>420</v>
      </c>
      <c r="C267" s="3" t="s">
        <v>1676</v>
      </c>
      <c r="D267" s="3" t="s">
        <v>696</v>
      </c>
      <c r="E267" s="3" t="s">
        <v>697</v>
      </c>
      <c r="F267" s="4">
        <v>40855</v>
      </c>
      <c r="G267" s="2">
        <v>2385.88</v>
      </c>
      <c r="H267" s="2">
        <v>1387.66</v>
      </c>
      <c r="I267" s="2">
        <v>482.61</v>
      </c>
      <c r="J267" s="2">
        <f t="shared" si="9"/>
        <v>4256.15</v>
      </c>
      <c r="K267" s="2">
        <v>0</v>
      </c>
      <c r="L267" s="2">
        <v>0</v>
      </c>
      <c r="M267" s="2">
        <v>1</v>
      </c>
      <c r="N267" s="2">
        <f t="shared" si="10"/>
        <v>4256.15</v>
      </c>
    </row>
    <row r="268" spans="1:14" ht="12.75" customHeight="1">
      <c r="A268" s="3" t="s">
        <v>1367</v>
      </c>
      <c r="B268" s="2">
        <v>6</v>
      </c>
      <c r="C268" s="3" t="s">
        <v>1420</v>
      </c>
      <c r="D268" s="3" t="s">
        <v>843</v>
      </c>
      <c r="E268" s="3" t="s">
        <v>844</v>
      </c>
      <c r="F268" s="4">
        <v>40908</v>
      </c>
      <c r="G268" s="2">
        <v>137.53</v>
      </c>
      <c r="H268" s="2">
        <v>82.52</v>
      </c>
      <c r="I268" s="2">
        <v>0</v>
      </c>
      <c r="J268" s="2">
        <f t="shared" si="9"/>
        <v>220.05</v>
      </c>
      <c r="K268" s="2">
        <v>0</v>
      </c>
      <c r="L268" s="2">
        <v>0</v>
      </c>
      <c r="M268" s="2">
        <v>1</v>
      </c>
      <c r="N268" s="2">
        <f t="shared" si="10"/>
        <v>220.05</v>
      </c>
    </row>
    <row r="269" spans="1:14" ht="12.75" customHeight="1">
      <c r="A269" s="3" t="s">
        <v>1367</v>
      </c>
      <c r="B269" s="2">
        <v>18</v>
      </c>
      <c r="C269" s="3" t="s">
        <v>1677</v>
      </c>
      <c r="D269" s="3" t="s">
        <v>1678</v>
      </c>
      <c r="E269" s="3" t="s">
        <v>650</v>
      </c>
      <c r="F269" s="4">
        <v>40900</v>
      </c>
      <c r="G269" s="2">
        <v>141.45</v>
      </c>
      <c r="H269" s="2">
        <v>86.05</v>
      </c>
      <c r="I269" s="2">
        <v>55.06</v>
      </c>
      <c r="J269" s="2">
        <f t="shared" si="9"/>
        <v>282.56</v>
      </c>
      <c r="K269" s="2">
        <v>0</v>
      </c>
      <c r="L269" s="2">
        <v>0</v>
      </c>
      <c r="M269" s="2">
        <v>1</v>
      </c>
      <c r="N269" s="2">
        <f t="shared" si="10"/>
        <v>282.56</v>
      </c>
    </row>
    <row r="270" spans="1:14" ht="12.75" customHeight="1">
      <c r="A270" s="3" t="s">
        <v>1367</v>
      </c>
      <c r="B270" s="2">
        <v>107</v>
      </c>
      <c r="C270" s="3" t="s">
        <v>1679</v>
      </c>
      <c r="D270" s="3" t="s">
        <v>1678</v>
      </c>
      <c r="E270" s="3" t="s">
        <v>650</v>
      </c>
      <c r="F270" s="4">
        <v>40900</v>
      </c>
      <c r="G270" s="2">
        <v>840.87</v>
      </c>
      <c r="H270" s="2">
        <v>511.57</v>
      </c>
      <c r="I270" s="2">
        <v>327.28</v>
      </c>
      <c r="J270" s="2">
        <f t="shared" si="9"/>
        <v>1679.72</v>
      </c>
      <c r="K270" s="2">
        <v>0</v>
      </c>
      <c r="L270" s="2">
        <v>0</v>
      </c>
      <c r="M270" s="2">
        <v>1</v>
      </c>
      <c r="N270" s="2">
        <f t="shared" si="10"/>
        <v>1679.72</v>
      </c>
    </row>
    <row r="271" spans="1:14" ht="12.75" customHeight="1">
      <c r="A271" s="3" t="s">
        <v>1367</v>
      </c>
      <c r="B271" s="2">
        <v>21</v>
      </c>
      <c r="C271" s="3" t="s">
        <v>1680</v>
      </c>
      <c r="D271" s="3" t="s">
        <v>1681</v>
      </c>
      <c r="E271" s="3" t="s">
        <v>278</v>
      </c>
      <c r="F271" s="4">
        <v>40869</v>
      </c>
      <c r="G271" s="2">
        <v>99.85</v>
      </c>
      <c r="H271" s="2">
        <v>70.84</v>
      </c>
      <c r="I271" s="2">
        <v>66.36</v>
      </c>
      <c r="J271" s="2">
        <f t="shared" si="9"/>
        <v>237.05</v>
      </c>
      <c r="K271" s="2">
        <v>0</v>
      </c>
      <c r="L271" s="2">
        <v>0</v>
      </c>
      <c r="M271" s="2">
        <v>1</v>
      </c>
      <c r="N271" s="2">
        <f t="shared" si="10"/>
        <v>237.05</v>
      </c>
    </row>
    <row r="272" spans="1:14" ht="12.75" customHeight="1">
      <c r="A272" s="3" t="s">
        <v>1367</v>
      </c>
      <c r="B272" s="2">
        <v>100</v>
      </c>
      <c r="C272" s="3" t="s">
        <v>1682</v>
      </c>
      <c r="D272" s="3" t="s">
        <v>1681</v>
      </c>
      <c r="E272" s="3" t="s">
        <v>278</v>
      </c>
      <c r="F272" s="4">
        <v>40869</v>
      </c>
      <c r="G272" s="2">
        <v>475.49</v>
      </c>
      <c r="H272" s="2">
        <v>337.35</v>
      </c>
      <c r="I272" s="2">
        <v>315.98</v>
      </c>
      <c r="J272" s="2">
        <f t="shared" si="9"/>
        <v>1128.8200000000002</v>
      </c>
      <c r="K272" s="2">
        <v>0</v>
      </c>
      <c r="L272" s="2">
        <v>0</v>
      </c>
      <c r="M272" s="2">
        <v>1</v>
      </c>
      <c r="N272" s="2">
        <f t="shared" si="10"/>
        <v>1128.8200000000002</v>
      </c>
    </row>
    <row r="273" spans="1:14" ht="12.75" customHeight="1">
      <c r="A273" s="3" t="s">
        <v>1371</v>
      </c>
      <c r="B273" s="2">
        <v>0</v>
      </c>
      <c r="C273" s="3" t="s">
        <v>1421</v>
      </c>
      <c r="D273" s="3" t="s">
        <v>1683</v>
      </c>
      <c r="E273" s="3" t="s">
        <v>1684</v>
      </c>
      <c r="F273" s="4">
        <v>40596</v>
      </c>
      <c r="G273" s="2">
        <v>331.14</v>
      </c>
      <c r="H273" s="2">
        <v>210.12</v>
      </c>
      <c r="I273" s="2">
        <v>0</v>
      </c>
      <c r="J273" s="2">
        <f t="shared" si="9"/>
        <v>541.26</v>
      </c>
      <c r="K273" s="2">
        <v>0</v>
      </c>
      <c r="L273" s="2">
        <v>0</v>
      </c>
      <c r="M273" s="2">
        <v>1</v>
      </c>
      <c r="N273" s="2">
        <f t="shared" si="10"/>
        <v>541.26</v>
      </c>
    </row>
    <row r="274" spans="1:14" ht="12.75" customHeight="1">
      <c r="A274" s="3" t="s">
        <v>1367</v>
      </c>
      <c r="B274" s="2">
        <v>8</v>
      </c>
      <c r="C274" s="3" t="s">
        <v>1414</v>
      </c>
      <c r="D274" s="3" t="s">
        <v>1685</v>
      </c>
      <c r="E274" s="3" t="s">
        <v>338</v>
      </c>
      <c r="F274" s="4">
        <v>40856</v>
      </c>
      <c r="G274" s="2">
        <v>82.23</v>
      </c>
      <c r="H274" s="2">
        <v>42.1</v>
      </c>
      <c r="I274" s="2">
        <v>41.04</v>
      </c>
      <c r="J274" s="2">
        <f t="shared" si="9"/>
        <v>165.37</v>
      </c>
      <c r="K274" s="2">
        <v>0</v>
      </c>
      <c r="L274" s="2">
        <v>0</v>
      </c>
      <c r="M274" s="2">
        <v>1</v>
      </c>
      <c r="N274" s="2">
        <f t="shared" si="10"/>
        <v>165.37</v>
      </c>
    </row>
    <row r="275" spans="1:14" ht="12.75" customHeight="1">
      <c r="A275" s="3" t="s">
        <v>1367</v>
      </c>
      <c r="B275" s="2">
        <v>82</v>
      </c>
      <c r="C275" s="3" t="s">
        <v>1686</v>
      </c>
      <c r="D275" s="3" t="s">
        <v>1685</v>
      </c>
      <c r="E275" s="3" t="s">
        <v>338</v>
      </c>
      <c r="F275" s="4">
        <v>40856</v>
      </c>
      <c r="G275" s="2">
        <v>842.85</v>
      </c>
      <c r="H275" s="2">
        <v>431.61</v>
      </c>
      <c r="I275" s="2">
        <v>420.61</v>
      </c>
      <c r="J275" s="2">
        <f t="shared" si="9"/>
        <v>1695.0700000000002</v>
      </c>
      <c r="K275" s="2">
        <v>0</v>
      </c>
      <c r="L275" s="2">
        <v>0</v>
      </c>
      <c r="M275" s="2">
        <v>1</v>
      </c>
      <c r="N275" s="2">
        <f t="shared" si="10"/>
        <v>1695.0700000000002</v>
      </c>
    </row>
    <row r="276" spans="1:14" ht="12.75" customHeight="1">
      <c r="A276" s="3" t="s">
        <v>1367</v>
      </c>
      <c r="B276" s="2">
        <v>8</v>
      </c>
      <c r="C276" s="3" t="s">
        <v>1409</v>
      </c>
      <c r="D276" s="3" t="s">
        <v>699</v>
      </c>
      <c r="E276" s="3" t="s">
        <v>700</v>
      </c>
      <c r="F276" s="4">
        <v>40599</v>
      </c>
      <c r="G276" s="2">
        <v>44.3</v>
      </c>
      <c r="H276" s="2">
        <v>19.01</v>
      </c>
      <c r="I276" s="2">
        <v>11.84</v>
      </c>
      <c r="J276" s="2">
        <f t="shared" si="9"/>
        <v>75.15</v>
      </c>
      <c r="K276" s="2">
        <v>0</v>
      </c>
      <c r="L276" s="2">
        <v>0</v>
      </c>
      <c r="M276" s="2">
        <v>1</v>
      </c>
      <c r="N276" s="2">
        <f t="shared" si="10"/>
        <v>75.15</v>
      </c>
    </row>
    <row r="277" spans="1:14" ht="12.75" customHeight="1">
      <c r="A277" s="3" t="s">
        <v>1367</v>
      </c>
      <c r="B277" s="2">
        <v>330</v>
      </c>
      <c r="C277" s="3" t="s">
        <v>1687</v>
      </c>
      <c r="D277" s="3" t="s">
        <v>699</v>
      </c>
      <c r="E277" s="3" t="s">
        <v>700</v>
      </c>
      <c r="F277" s="4">
        <v>40599</v>
      </c>
      <c r="G277" s="2">
        <v>1827.16</v>
      </c>
      <c r="H277" s="2">
        <v>783.99</v>
      </c>
      <c r="I277" s="2">
        <v>488.03</v>
      </c>
      <c r="J277" s="2">
        <f t="shared" si="9"/>
        <v>3099.1800000000003</v>
      </c>
      <c r="K277" s="2">
        <v>0</v>
      </c>
      <c r="L277" s="2">
        <v>0</v>
      </c>
      <c r="M277" s="2">
        <v>1</v>
      </c>
      <c r="N277" s="2">
        <f t="shared" si="10"/>
        <v>3099.1800000000003</v>
      </c>
    </row>
    <row r="278" spans="1:14" ht="12.75" customHeight="1">
      <c r="A278" s="3" t="s">
        <v>1456</v>
      </c>
      <c r="B278" s="2">
        <v>8</v>
      </c>
      <c r="C278" s="3" t="s">
        <v>1688</v>
      </c>
      <c r="D278" s="3" t="s">
        <v>702</v>
      </c>
      <c r="E278" s="3" t="s">
        <v>152</v>
      </c>
      <c r="F278" s="4">
        <v>40731</v>
      </c>
      <c r="G278" s="2">
        <v>60.78</v>
      </c>
      <c r="H278" s="2">
        <v>27.36</v>
      </c>
      <c r="I278" s="2">
        <v>0</v>
      </c>
      <c r="J278" s="2">
        <f t="shared" si="9"/>
        <v>88.14</v>
      </c>
      <c r="K278" s="2">
        <v>0</v>
      </c>
      <c r="L278" s="2">
        <v>0</v>
      </c>
      <c r="M278" s="2">
        <v>1</v>
      </c>
      <c r="N278" s="2">
        <f t="shared" si="10"/>
        <v>88.14</v>
      </c>
    </row>
    <row r="279" spans="1:14" ht="12.75" customHeight="1">
      <c r="A279" s="3" t="s">
        <v>1367</v>
      </c>
      <c r="B279" s="2">
        <v>60</v>
      </c>
      <c r="C279" s="3" t="s">
        <v>1689</v>
      </c>
      <c r="D279" s="3" t="s">
        <v>702</v>
      </c>
      <c r="E279" s="3" t="s">
        <v>152</v>
      </c>
      <c r="F279" s="4">
        <v>40731</v>
      </c>
      <c r="G279" s="2">
        <v>260.84</v>
      </c>
      <c r="H279" s="2">
        <v>527.14</v>
      </c>
      <c r="I279" s="2">
        <v>0</v>
      </c>
      <c r="J279" s="2">
        <f t="shared" si="9"/>
        <v>787.98</v>
      </c>
      <c r="K279" s="2">
        <v>0</v>
      </c>
      <c r="L279" s="2">
        <v>0</v>
      </c>
      <c r="M279" s="2">
        <v>1</v>
      </c>
      <c r="N279" s="2">
        <f t="shared" si="10"/>
        <v>787.98</v>
      </c>
    </row>
    <row r="280" spans="1:14" ht="12.75" customHeight="1">
      <c r="A280" s="3" t="s">
        <v>1371</v>
      </c>
      <c r="B280" s="2">
        <v>0</v>
      </c>
      <c r="C280" s="3" t="s">
        <v>1421</v>
      </c>
      <c r="D280" s="3" t="s">
        <v>1690</v>
      </c>
      <c r="E280" s="3" t="s">
        <v>1691</v>
      </c>
      <c r="F280" s="4">
        <v>40897</v>
      </c>
      <c r="G280" s="2">
        <v>998.14</v>
      </c>
      <c r="H280" s="2">
        <v>296.28</v>
      </c>
      <c r="I280" s="2">
        <v>382.35</v>
      </c>
      <c r="J280" s="2">
        <f t="shared" si="9"/>
        <v>1676.77</v>
      </c>
      <c r="K280" s="2">
        <v>0</v>
      </c>
      <c r="L280" s="2">
        <v>0</v>
      </c>
      <c r="M280" s="2">
        <v>1</v>
      </c>
      <c r="N280" s="2">
        <f t="shared" si="10"/>
        <v>1676.77</v>
      </c>
    </row>
    <row r="281" spans="1:14" ht="12.75" customHeight="1">
      <c r="A281" s="3" t="s">
        <v>1367</v>
      </c>
      <c r="B281" s="2">
        <v>7</v>
      </c>
      <c r="C281" s="3" t="s">
        <v>1417</v>
      </c>
      <c r="D281" s="3" t="s">
        <v>1692</v>
      </c>
      <c r="E281" s="3" t="s">
        <v>1693</v>
      </c>
      <c r="F281" s="4">
        <v>40745</v>
      </c>
      <c r="G281" s="2">
        <v>30.44</v>
      </c>
      <c r="H281" s="2">
        <v>17.38</v>
      </c>
      <c r="I281" s="2">
        <v>10.88</v>
      </c>
      <c r="J281" s="2">
        <f t="shared" si="9"/>
        <v>58.7</v>
      </c>
      <c r="K281" s="2">
        <v>0</v>
      </c>
      <c r="L281" s="2">
        <v>0</v>
      </c>
      <c r="M281" s="2">
        <v>1</v>
      </c>
      <c r="N281" s="2">
        <f t="shared" si="10"/>
        <v>58.7</v>
      </c>
    </row>
    <row r="282" spans="1:14" ht="12.75" customHeight="1">
      <c r="A282" s="3" t="s">
        <v>1367</v>
      </c>
      <c r="B282" s="2">
        <v>40</v>
      </c>
      <c r="C282" s="3" t="s">
        <v>1451</v>
      </c>
      <c r="D282" s="3" t="s">
        <v>1692</v>
      </c>
      <c r="E282" s="3" t="s">
        <v>1693</v>
      </c>
      <c r="F282" s="4">
        <v>40745</v>
      </c>
      <c r="G282" s="2">
        <v>174</v>
      </c>
      <c r="H282" s="2">
        <v>99.3</v>
      </c>
      <c r="I282" s="2">
        <v>62.15</v>
      </c>
      <c r="J282" s="2">
        <f t="shared" si="9"/>
        <v>335.45</v>
      </c>
      <c r="K282" s="2">
        <v>0</v>
      </c>
      <c r="L282" s="2">
        <v>0</v>
      </c>
      <c r="M282" s="2">
        <v>1</v>
      </c>
      <c r="N282" s="2">
        <f t="shared" si="10"/>
        <v>335.45</v>
      </c>
    </row>
    <row r="283" spans="1:14" ht="12.75" customHeight="1">
      <c r="A283" s="3" t="s">
        <v>1371</v>
      </c>
      <c r="B283" s="2">
        <v>0</v>
      </c>
      <c r="C283" s="3" t="s">
        <v>1421</v>
      </c>
      <c r="D283" s="3" t="s">
        <v>1694</v>
      </c>
      <c r="E283" s="3" t="s">
        <v>152</v>
      </c>
      <c r="F283" s="4">
        <v>40646</v>
      </c>
      <c r="G283" s="2">
        <v>341.68</v>
      </c>
      <c r="H283" s="2">
        <v>224.05</v>
      </c>
      <c r="I283" s="2">
        <v>0</v>
      </c>
      <c r="J283" s="2">
        <f t="shared" si="9"/>
        <v>565.73</v>
      </c>
      <c r="K283" s="2">
        <v>0</v>
      </c>
      <c r="L283" s="2">
        <v>0</v>
      </c>
      <c r="M283" s="2">
        <v>1</v>
      </c>
      <c r="N283" s="2">
        <f t="shared" si="10"/>
        <v>565.73</v>
      </c>
    </row>
    <row r="284" spans="1:14" ht="12.75" customHeight="1">
      <c r="A284" s="3" t="s">
        <v>1367</v>
      </c>
      <c r="B284" s="2">
        <v>26</v>
      </c>
      <c r="C284" s="3" t="s">
        <v>1459</v>
      </c>
      <c r="D284" s="3" t="s">
        <v>1695</v>
      </c>
      <c r="E284" s="3" t="s">
        <v>141</v>
      </c>
      <c r="F284" s="4">
        <v>40791</v>
      </c>
      <c r="G284" s="2">
        <v>170.66</v>
      </c>
      <c r="H284" s="2">
        <v>102.82</v>
      </c>
      <c r="I284" s="2">
        <v>62.54</v>
      </c>
      <c r="J284" s="2">
        <f t="shared" si="9"/>
        <v>336.02000000000004</v>
      </c>
      <c r="K284" s="2">
        <v>0</v>
      </c>
      <c r="L284" s="2">
        <v>0</v>
      </c>
      <c r="M284" s="2">
        <v>1</v>
      </c>
      <c r="N284" s="2">
        <f t="shared" si="10"/>
        <v>336.02000000000004</v>
      </c>
    </row>
    <row r="285" spans="1:14" ht="12.75" customHeight="1">
      <c r="A285" s="3" t="s">
        <v>1367</v>
      </c>
      <c r="B285" s="2">
        <v>61</v>
      </c>
      <c r="C285" s="3" t="s">
        <v>1696</v>
      </c>
      <c r="D285" s="3" t="s">
        <v>1695</v>
      </c>
      <c r="E285" s="3" t="s">
        <v>141</v>
      </c>
      <c r="F285" s="4">
        <v>40791</v>
      </c>
      <c r="G285" s="2">
        <v>400.4</v>
      </c>
      <c r="H285" s="2">
        <v>241.22</v>
      </c>
      <c r="I285" s="2">
        <v>146.74</v>
      </c>
      <c r="J285" s="2">
        <f t="shared" si="9"/>
        <v>788.36</v>
      </c>
      <c r="K285" s="2">
        <v>0</v>
      </c>
      <c r="L285" s="2">
        <v>0</v>
      </c>
      <c r="M285" s="2">
        <v>1</v>
      </c>
      <c r="N285" s="2">
        <f t="shared" si="10"/>
        <v>788.36</v>
      </c>
    </row>
    <row r="286" spans="1:14" ht="12.75" customHeight="1">
      <c r="A286" s="3" t="s">
        <v>1367</v>
      </c>
      <c r="B286" s="2">
        <v>7</v>
      </c>
      <c r="C286" s="3" t="s">
        <v>1417</v>
      </c>
      <c r="D286" s="3" t="s">
        <v>1697</v>
      </c>
      <c r="E286" s="3" t="s">
        <v>713</v>
      </c>
      <c r="F286" s="4">
        <v>40862</v>
      </c>
      <c r="G286" s="2">
        <v>45.7</v>
      </c>
      <c r="H286" s="2">
        <v>23.58</v>
      </c>
      <c r="I286" s="2">
        <v>12.93</v>
      </c>
      <c r="J286" s="2">
        <f t="shared" si="9"/>
        <v>82.21000000000001</v>
      </c>
      <c r="K286" s="2">
        <v>0</v>
      </c>
      <c r="L286" s="2">
        <v>0</v>
      </c>
      <c r="M286" s="2">
        <v>1</v>
      </c>
      <c r="N286" s="2">
        <f t="shared" si="10"/>
        <v>82.21000000000001</v>
      </c>
    </row>
    <row r="287" spans="1:14" ht="12.75" customHeight="1">
      <c r="A287" s="3" t="s">
        <v>1367</v>
      </c>
      <c r="B287" s="2">
        <v>200</v>
      </c>
      <c r="C287" s="3" t="s">
        <v>1698</v>
      </c>
      <c r="D287" s="3" t="s">
        <v>1697</v>
      </c>
      <c r="E287" s="3" t="s">
        <v>713</v>
      </c>
      <c r="F287" s="4">
        <v>40862</v>
      </c>
      <c r="G287" s="2">
        <v>1305.66</v>
      </c>
      <c r="H287" s="2">
        <v>673.97</v>
      </c>
      <c r="I287" s="2">
        <v>369.42</v>
      </c>
      <c r="J287" s="2">
        <f t="shared" si="9"/>
        <v>2349.05</v>
      </c>
      <c r="K287" s="2">
        <v>0</v>
      </c>
      <c r="L287" s="2">
        <v>0</v>
      </c>
      <c r="M287" s="2">
        <v>1</v>
      </c>
      <c r="N287" s="2">
        <f t="shared" si="10"/>
        <v>2349.05</v>
      </c>
    </row>
    <row r="288" spans="1:14" ht="12.75" customHeight="1">
      <c r="A288" s="3" t="s">
        <v>1367</v>
      </c>
      <c r="B288" s="2">
        <v>667</v>
      </c>
      <c r="C288" s="3" t="s">
        <v>1699</v>
      </c>
      <c r="D288" s="3" t="s">
        <v>1223</v>
      </c>
      <c r="E288" s="3" t="s">
        <v>1224</v>
      </c>
      <c r="F288" s="4">
        <v>40844</v>
      </c>
      <c r="G288" s="2">
        <v>4064.56</v>
      </c>
      <c r="H288" s="2">
        <v>1714.19</v>
      </c>
      <c r="I288" s="2">
        <v>0</v>
      </c>
      <c r="J288" s="2">
        <f t="shared" si="9"/>
        <v>5778.75</v>
      </c>
      <c r="K288" s="2">
        <v>0</v>
      </c>
      <c r="L288" s="2">
        <v>0</v>
      </c>
      <c r="M288" s="2">
        <v>1</v>
      </c>
      <c r="N288" s="2">
        <f t="shared" si="10"/>
        <v>5778.75</v>
      </c>
    </row>
    <row r="289" spans="1:14" ht="12.75" customHeight="1">
      <c r="A289" s="3" t="s">
        <v>1367</v>
      </c>
      <c r="B289" s="2">
        <v>15</v>
      </c>
      <c r="C289" s="3" t="s">
        <v>1674</v>
      </c>
      <c r="D289" s="3" t="s">
        <v>704</v>
      </c>
      <c r="E289" s="3" t="s">
        <v>705</v>
      </c>
      <c r="F289" s="4">
        <v>40787</v>
      </c>
      <c r="G289" s="2">
        <v>236.83</v>
      </c>
      <c r="H289" s="2">
        <v>130.84</v>
      </c>
      <c r="I289" s="2">
        <v>0</v>
      </c>
      <c r="J289" s="2">
        <f t="shared" si="9"/>
        <v>367.67</v>
      </c>
      <c r="K289" s="2">
        <v>0</v>
      </c>
      <c r="L289" s="2">
        <v>0</v>
      </c>
      <c r="M289" s="2">
        <v>1</v>
      </c>
      <c r="N289" s="2">
        <f t="shared" si="10"/>
        <v>367.67</v>
      </c>
    </row>
    <row r="290" spans="1:14" ht="12.75" customHeight="1">
      <c r="A290" s="3" t="s">
        <v>1367</v>
      </c>
      <c r="B290" s="2">
        <v>8</v>
      </c>
      <c r="C290" s="3" t="s">
        <v>1409</v>
      </c>
      <c r="D290" s="3" t="s">
        <v>1700</v>
      </c>
      <c r="E290" s="3" t="s">
        <v>1701</v>
      </c>
      <c r="F290" s="4">
        <v>40898</v>
      </c>
      <c r="G290" s="2">
        <v>72.13</v>
      </c>
      <c r="H290" s="2">
        <v>45.79</v>
      </c>
      <c r="I290" s="2">
        <v>43.08</v>
      </c>
      <c r="J290" s="2">
        <f t="shared" si="9"/>
        <v>161</v>
      </c>
      <c r="K290" s="2">
        <v>0</v>
      </c>
      <c r="L290" s="2">
        <v>0</v>
      </c>
      <c r="M290" s="2">
        <v>1</v>
      </c>
      <c r="N290" s="2">
        <f t="shared" si="10"/>
        <v>161</v>
      </c>
    </row>
    <row r="291" spans="1:14" ht="12.75" customHeight="1">
      <c r="A291" s="3" t="s">
        <v>1367</v>
      </c>
      <c r="B291" s="2">
        <v>63</v>
      </c>
      <c r="C291" s="3" t="s">
        <v>1702</v>
      </c>
      <c r="D291" s="3" t="s">
        <v>1700</v>
      </c>
      <c r="E291" s="3" t="s">
        <v>1701</v>
      </c>
      <c r="F291" s="4">
        <v>40898</v>
      </c>
      <c r="G291" s="2">
        <v>568.08</v>
      </c>
      <c r="H291" s="2">
        <v>360.52</v>
      </c>
      <c r="I291" s="2">
        <v>339.26</v>
      </c>
      <c r="J291" s="2">
        <f t="shared" si="9"/>
        <v>1267.8600000000001</v>
      </c>
      <c r="K291" s="2">
        <v>0</v>
      </c>
      <c r="L291" s="2">
        <v>0</v>
      </c>
      <c r="M291" s="2">
        <v>1</v>
      </c>
      <c r="N291" s="2">
        <f t="shared" si="10"/>
        <v>1267.8600000000001</v>
      </c>
    </row>
    <row r="292" spans="1:14" ht="12.75" customHeight="1">
      <c r="A292" s="3" t="s">
        <v>1367</v>
      </c>
      <c r="B292" s="2">
        <v>90</v>
      </c>
      <c r="C292" s="3" t="s">
        <v>1703</v>
      </c>
      <c r="D292" s="3" t="s">
        <v>269</v>
      </c>
      <c r="E292" s="3" t="s">
        <v>270</v>
      </c>
      <c r="F292" s="4">
        <v>40770</v>
      </c>
      <c r="G292" s="2">
        <v>1157.15</v>
      </c>
      <c r="H292" s="2">
        <v>766.97</v>
      </c>
      <c r="I292" s="2">
        <v>0</v>
      </c>
      <c r="J292" s="2">
        <f t="shared" si="9"/>
        <v>1924.1200000000001</v>
      </c>
      <c r="K292" s="2">
        <v>0</v>
      </c>
      <c r="L292" s="2">
        <v>0</v>
      </c>
      <c r="M292" s="2">
        <v>1</v>
      </c>
      <c r="N292" s="2">
        <f t="shared" si="10"/>
        <v>1924.1200000000001</v>
      </c>
    </row>
    <row r="293" spans="1:14" ht="12.75" customHeight="1">
      <c r="A293" s="3" t="s">
        <v>1367</v>
      </c>
      <c r="B293" s="2">
        <v>7</v>
      </c>
      <c r="C293" s="3" t="s">
        <v>1417</v>
      </c>
      <c r="D293" s="3" t="s">
        <v>1704</v>
      </c>
      <c r="E293" s="3" t="s">
        <v>1705</v>
      </c>
      <c r="F293" s="4">
        <v>40592</v>
      </c>
      <c r="G293" s="2">
        <v>74.12</v>
      </c>
      <c r="H293" s="2">
        <v>45.17</v>
      </c>
      <c r="I293" s="2">
        <v>27.9</v>
      </c>
      <c r="J293" s="2">
        <f t="shared" si="9"/>
        <v>147.19</v>
      </c>
      <c r="K293" s="2">
        <v>0</v>
      </c>
      <c r="L293" s="2">
        <v>0</v>
      </c>
      <c r="M293" s="2">
        <v>1</v>
      </c>
      <c r="N293" s="2">
        <f t="shared" si="10"/>
        <v>147.19</v>
      </c>
    </row>
    <row r="294" spans="1:14" ht="12.75" customHeight="1">
      <c r="A294" s="3" t="s">
        <v>1367</v>
      </c>
      <c r="B294" s="2">
        <v>46</v>
      </c>
      <c r="C294" s="3" t="s">
        <v>1706</v>
      </c>
      <c r="D294" s="3" t="s">
        <v>1704</v>
      </c>
      <c r="E294" s="3" t="s">
        <v>1705</v>
      </c>
      <c r="F294" s="4">
        <v>40592</v>
      </c>
      <c r="G294" s="2">
        <v>487.1</v>
      </c>
      <c r="H294" s="2">
        <v>296.91</v>
      </c>
      <c r="I294" s="2">
        <v>183.41</v>
      </c>
      <c r="J294" s="2">
        <f t="shared" si="9"/>
        <v>967.42</v>
      </c>
      <c r="K294" s="2">
        <v>0</v>
      </c>
      <c r="L294" s="2">
        <v>0</v>
      </c>
      <c r="M294" s="2">
        <v>1</v>
      </c>
      <c r="N294" s="2">
        <f t="shared" si="10"/>
        <v>967.42</v>
      </c>
    </row>
    <row r="295" spans="1:14" ht="12.75" customHeight="1">
      <c r="A295" s="3" t="s">
        <v>1367</v>
      </c>
      <c r="B295" s="2">
        <v>16</v>
      </c>
      <c r="C295" s="3" t="s">
        <v>1707</v>
      </c>
      <c r="D295" s="3" t="s">
        <v>273</v>
      </c>
      <c r="E295" s="3" t="s">
        <v>166</v>
      </c>
      <c r="F295" s="4">
        <v>40868</v>
      </c>
      <c r="G295" s="2">
        <v>57.85</v>
      </c>
      <c r="H295" s="2">
        <v>48.78</v>
      </c>
      <c r="I295" s="2">
        <v>0</v>
      </c>
      <c r="J295" s="2">
        <f t="shared" si="9"/>
        <v>106.63</v>
      </c>
      <c r="K295" s="2">
        <v>0</v>
      </c>
      <c r="L295" s="2">
        <v>0</v>
      </c>
      <c r="M295" s="2">
        <v>1</v>
      </c>
      <c r="N295" s="2">
        <f t="shared" si="10"/>
        <v>106.63</v>
      </c>
    </row>
    <row r="296" spans="1:14" ht="12.75" customHeight="1">
      <c r="A296" s="3" t="s">
        <v>1367</v>
      </c>
      <c r="B296" s="2">
        <v>18</v>
      </c>
      <c r="C296" s="3" t="s">
        <v>1708</v>
      </c>
      <c r="D296" s="3" t="s">
        <v>1709</v>
      </c>
      <c r="E296" s="3" t="s">
        <v>647</v>
      </c>
      <c r="F296" s="4">
        <v>40868</v>
      </c>
      <c r="G296" s="2">
        <v>254.32</v>
      </c>
      <c r="H296" s="2">
        <v>268.87</v>
      </c>
      <c r="I296" s="2">
        <v>66.31</v>
      </c>
      <c r="J296" s="2">
        <f t="shared" si="9"/>
        <v>589.5</v>
      </c>
      <c r="K296" s="2">
        <v>0</v>
      </c>
      <c r="L296" s="2">
        <v>0</v>
      </c>
      <c r="M296" s="2">
        <v>1</v>
      </c>
      <c r="N296" s="2">
        <f t="shared" si="10"/>
        <v>589.5</v>
      </c>
    </row>
    <row r="297" spans="1:14" ht="12.75" customHeight="1">
      <c r="A297" s="3" t="s">
        <v>1367</v>
      </c>
      <c r="B297" s="2">
        <v>91</v>
      </c>
      <c r="C297" s="3" t="s">
        <v>1710</v>
      </c>
      <c r="D297" s="3" t="s">
        <v>1709</v>
      </c>
      <c r="E297" s="3" t="s">
        <v>647</v>
      </c>
      <c r="F297" s="4">
        <v>40868</v>
      </c>
      <c r="G297" s="2">
        <v>1285.69</v>
      </c>
      <c r="H297" s="2">
        <v>1359.26</v>
      </c>
      <c r="I297" s="2">
        <v>335.22</v>
      </c>
      <c r="J297" s="2">
        <f t="shared" si="9"/>
        <v>2980.17</v>
      </c>
      <c r="K297" s="2">
        <v>0</v>
      </c>
      <c r="L297" s="2">
        <v>0</v>
      </c>
      <c r="M297" s="2">
        <v>1</v>
      </c>
      <c r="N297" s="2">
        <f t="shared" si="10"/>
        <v>2980.17</v>
      </c>
    </row>
    <row r="298" spans="1:14" ht="12.75" customHeight="1">
      <c r="A298" s="3" t="s">
        <v>1371</v>
      </c>
      <c r="B298" s="2">
        <v>0</v>
      </c>
      <c r="C298" s="3" t="s">
        <v>1421</v>
      </c>
      <c r="D298" s="3" t="s">
        <v>1711</v>
      </c>
      <c r="E298" s="3" t="s">
        <v>914</v>
      </c>
      <c r="F298" s="4">
        <v>40744</v>
      </c>
      <c r="G298" s="2">
        <v>673.22</v>
      </c>
      <c r="H298" s="2">
        <v>478.66</v>
      </c>
      <c r="I298" s="2">
        <v>0</v>
      </c>
      <c r="J298" s="2">
        <f t="shared" si="9"/>
        <v>1151.88</v>
      </c>
      <c r="K298" s="2">
        <v>0</v>
      </c>
      <c r="L298" s="2">
        <v>0</v>
      </c>
      <c r="M298" s="2">
        <v>1</v>
      </c>
      <c r="N298" s="2">
        <f t="shared" si="10"/>
        <v>1151.88</v>
      </c>
    </row>
    <row r="299" spans="1:14" ht="12.75" customHeight="1">
      <c r="A299" s="3" t="s">
        <v>1367</v>
      </c>
      <c r="B299" s="2">
        <v>8</v>
      </c>
      <c r="C299" s="3" t="s">
        <v>1414</v>
      </c>
      <c r="D299" s="3" t="s">
        <v>1712</v>
      </c>
      <c r="E299" s="3" t="s">
        <v>766</v>
      </c>
      <c r="F299" s="4">
        <v>40582</v>
      </c>
      <c r="G299" s="2">
        <v>91.89</v>
      </c>
      <c r="H299" s="2">
        <v>40.4</v>
      </c>
      <c r="I299" s="2">
        <v>37.05</v>
      </c>
      <c r="J299" s="2">
        <f t="shared" si="9"/>
        <v>169.33999999999997</v>
      </c>
      <c r="K299" s="2">
        <v>0</v>
      </c>
      <c r="L299" s="2">
        <v>0</v>
      </c>
      <c r="M299" s="2">
        <v>1</v>
      </c>
      <c r="N299" s="2">
        <f t="shared" si="10"/>
        <v>169.33999999999997</v>
      </c>
    </row>
    <row r="300" spans="1:14" ht="12.75" customHeight="1">
      <c r="A300" s="3" t="s">
        <v>1367</v>
      </c>
      <c r="B300" s="2">
        <v>78</v>
      </c>
      <c r="C300" s="3" t="s">
        <v>1713</v>
      </c>
      <c r="D300" s="3" t="s">
        <v>1712</v>
      </c>
      <c r="E300" s="3" t="s">
        <v>766</v>
      </c>
      <c r="F300" s="4">
        <v>40582</v>
      </c>
      <c r="G300" s="2">
        <v>895.94</v>
      </c>
      <c r="H300" s="2">
        <v>393.88</v>
      </c>
      <c r="I300" s="2">
        <v>361.23</v>
      </c>
      <c r="J300" s="2">
        <f t="shared" si="9"/>
        <v>1651.0500000000002</v>
      </c>
      <c r="K300" s="2">
        <v>0</v>
      </c>
      <c r="L300" s="2">
        <v>0</v>
      </c>
      <c r="M300" s="2">
        <v>1</v>
      </c>
      <c r="N300" s="2">
        <f t="shared" si="10"/>
        <v>1651.0500000000002</v>
      </c>
    </row>
    <row r="301" spans="1:14" ht="12.75" customHeight="1">
      <c r="A301" s="3" t="s">
        <v>1371</v>
      </c>
      <c r="B301" s="2">
        <v>0</v>
      </c>
      <c r="C301" s="3" t="s">
        <v>1421</v>
      </c>
      <c r="D301" s="3" t="s">
        <v>1714</v>
      </c>
      <c r="E301" s="3" t="s">
        <v>1715</v>
      </c>
      <c r="F301" s="4">
        <v>40792</v>
      </c>
      <c r="G301" s="2">
        <v>1546.63</v>
      </c>
      <c r="H301" s="2">
        <v>1075.22</v>
      </c>
      <c r="I301" s="2">
        <v>0</v>
      </c>
      <c r="J301" s="2">
        <f t="shared" si="9"/>
        <v>2621.8500000000004</v>
      </c>
      <c r="K301" s="2">
        <v>0</v>
      </c>
      <c r="L301" s="2">
        <v>0</v>
      </c>
      <c r="M301" s="2">
        <v>1</v>
      </c>
      <c r="N301" s="2">
        <f t="shared" si="10"/>
        <v>2621.8500000000004</v>
      </c>
    </row>
    <row r="302" spans="1:14" ht="12.75" customHeight="1">
      <c r="A302" s="3" t="s">
        <v>1367</v>
      </c>
      <c r="B302" s="2">
        <v>43</v>
      </c>
      <c r="C302" s="3" t="s">
        <v>1374</v>
      </c>
      <c r="D302" s="3" t="s">
        <v>1716</v>
      </c>
      <c r="E302" s="3" t="s">
        <v>1717</v>
      </c>
      <c r="F302" s="4">
        <v>40606</v>
      </c>
      <c r="G302" s="2">
        <v>470.72</v>
      </c>
      <c r="H302" s="2">
        <v>244.43</v>
      </c>
      <c r="I302" s="2">
        <v>0</v>
      </c>
      <c r="J302" s="2">
        <f t="shared" si="9"/>
        <v>715.1500000000001</v>
      </c>
      <c r="K302" s="2">
        <v>0</v>
      </c>
      <c r="L302" s="2">
        <v>0</v>
      </c>
      <c r="M302" s="2">
        <v>1</v>
      </c>
      <c r="N302" s="2">
        <f t="shared" si="10"/>
        <v>715.1500000000001</v>
      </c>
    </row>
    <row r="303" spans="1:14" ht="12.75" customHeight="1">
      <c r="A303" s="3" t="s">
        <v>1367</v>
      </c>
      <c r="B303" s="2">
        <v>60</v>
      </c>
      <c r="C303" s="3" t="s">
        <v>1496</v>
      </c>
      <c r="D303" s="3" t="s">
        <v>1716</v>
      </c>
      <c r="E303" s="3" t="s">
        <v>1717</v>
      </c>
      <c r="F303" s="4">
        <v>40606</v>
      </c>
      <c r="G303" s="2">
        <v>656.82</v>
      </c>
      <c r="H303" s="2">
        <v>341.06</v>
      </c>
      <c r="I303" s="2">
        <v>0</v>
      </c>
      <c r="J303" s="2">
        <f t="shared" si="9"/>
        <v>997.8800000000001</v>
      </c>
      <c r="K303" s="2">
        <v>0</v>
      </c>
      <c r="L303" s="2">
        <v>0</v>
      </c>
      <c r="M303" s="2">
        <v>1</v>
      </c>
      <c r="N303" s="2">
        <f t="shared" si="10"/>
        <v>997.8800000000001</v>
      </c>
    </row>
    <row r="304" spans="1:14" ht="12.75" customHeight="1">
      <c r="A304" s="3" t="s">
        <v>1438</v>
      </c>
      <c r="B304" s="2">
        <v>2300</v>
      </c>
      <c r="C304" s="3" t="s">
        <v>1718</v>
      </c>
      <c r="D304" s="3" t="s">
        <v>1719</v>
      </c>
      <c r="E304" s="3" t="s">
        <v>278</v>
      </c>
      <c r="F304" s="4">
        <v>40879</v>
      </c>
      <c r="G304" s="2">
        <v>3964.5</v>
      </c>
      <c r="H304" s="2">
        <v>2439.86</v>
      </c>
      <c r="I304" s="2">
        <v>0</v>
      </c>
      <c r="J304" s="2">
        <f t="shared" si="9"/>
        <v>6404.360000000001</v>
      </c>
      <c r="K304" s="2">
        <v>0</v>
      </c>
      <c r="L304" s="2">
        <v>0</v>
      </c>
      <c r="M304" s="2">
        <v>1</v>
      </c>
      <c r="N304" s="2">
        <f t="shared" si="10"/>
        <v>6404.360000000001</v>
      </c>
    </row>
    <row r="305" spans="1:14" ht="12.75" customHeight="1">
      <c r="A305" s="3" t="s">
        <v>1367</v>
      </c>
      <c r="B305" s="2">
        <v>165</v>
      </c>
      <c r="C305" s="3" t="s">
        <v>1720</v>
      </c>
      <c r="D305" s="3" t="s">
        <v>1721</v>
      </c>
      <c r="E305" s="3" t="s">
        <v>1584</v>
      </c>
      <c r="F305" s="4">
        <v>40673</v>
      </c>
      <c r="G305" s="2">
        <v>988.45</v>
      </c>
      <c r="H305" s="2">
        <v>561.07</v>
      </c>
      <c r="I305" s="2">
        <v>243.83</v>
      </c>
      <c r="J305" s="2">
        <f t="shared" si="9"/>
        <v>1793.35</v>
      </c>
      <c r="K305" s="2">
        <v>0</v>
      </c>
      <c r="L305" s="2">
        <v>0</v>
      </c>
      <c r="M305" s="2">
        <v>1</v>
      </c>
      <c r="N305" s="2">
        <f t="shared" si="10"/>
        <v>1793.35</v>
      </c>
    </row>
    <row r="306" spans="1:14" ht="12.75" customHeight="1">
      <c r="A306" s="3" t="s">
        <v>1367</v>
      </c>
      <c r="B306" s="2">
        <v>129</v>
      </c>
      <c r="C306" s="3" t="s">
        <v>1722</v>
      </c>
      <c r="D306" s="3" t="s">
        <v>1723</v>
      </c>
      <c r="E306" s="3" t="s">
        <v>607</v>
      </c>
      <c r="F306" s="4">
        <v>40766</v>
      </c>
      <c r="G306" s="2">
        <v>1092.2</v>
      </c>
      <c r="H306" s="2">
        <v>462.77</v>
      </c>
      <c r="I306" s="2">
        <v>395.94</v>
      </c>
      <c r="J306" s="2">
        <f t="shared" si="9"/>
        <v>1950.91</v>
      </c>
      <c r="K306" s="2">
        <v>0</v>
      </c>
      <c r="L306" s="2">
        <v>0</v>
      </c>
      <c r="M306" s="2">
        <v>1</v>
      </c>
      <c r="N306" s="2">
        <f t="shared" si="10"/>
        <v>1950.91</v>
      </c>
    </row>
    <row r="307" spans="1:14" ht="12.75" customHeight="1">
      <c r="A307" s="3" t="s">
        <v>1367</v>
      </c>
      <c r="B307" s="2">
        <v>19</v>
      </c>
      <c r="C307" s="3" t="s">
        <v>1724</v>
      </c>
      <c r="D307" s="3" t="s">
        <v>1725</v>
      </c>
      <c r="E307" s="3" t="s">
        <v>172</v>
      </c>
      <c r="F307" s="4">
        <v>40752</v>
      </c>
      <c r="G307" s="2">
        <v>101.62</v>
      </c>
      <c r="H307" s="2">
        <v>50.89</v>
      </c>
      <c r="I307" s="2">
        <v>42.75</v>
      </c>
      <c r="J307" s="2">
        <f t="shared" si="9"/>
        <v>195.26</v>
      </c>
      <c r="K307" s="2">
        <v>0</v>
      </c>
      <c r="L307" s="2">
        <v>0</v>
      </c>
      <c r="M307" s="2">
        <v>1</v>
      </c>
      <c r="N307" s="2">
        <f t="shared" si="10"/>
        <v>195.26</v>
      </c>
    </row>
    <row r="308" spans="1:14" ht="12.75" customHeight="1">
      <c r="A308" s="3" t="s">
        <v>1367</v>
      </c>
      <c r="B308" s="2">
        <v>74</v>
      </c>
      <c r="C308" s="3" t="s">
        <v>1726</v>
      </c>
      <c r="D308" s="3" t="s">
        <v>1725</v>
      </c>
      <c r="E308" s="3" t="s">
        <v>172</v>
      </c>
      <c r="F308" s="4">
        <v>40752</v>
      </c>
      <c r="G308" s="2">
        <v>395.8</v>
      </c>
      <c r="H308" s="2">
        <v>198.24</v>
      </c>
      <c r="I308" s="2">
        <v>166.53</v>
      </c>
      <c r="J308" s="2">
        <f t="shared" si="9"/>
        <v>760.5699999999999</v>
      </c>
      <c r="K308" s="2">
        <v>0</v>
      </c>
      <c r="L308" s="2">
        <v>0</v>
      </c>
      <c r="M308" s="2">
        <v>1</v>
      </c>
      <c r="N308" s="2">
        <f t="shared" si="10"/>
        <v>760.5699999999999</v>
      </c>
    </row>
    <row r="309" spans="1:14" ht="12.75" customHeight="1">
      <c r="A309" s="3" t="s">
        <v>1371</v>
      </c>
      <c r="B309" s="2">
        <v>0</v>
      </c>
      <c r="C309" s="3" t="s">
        <v>1421</v>
      </c>
      <c r="D309" s="3" t="s">
        <v>1727</v>
      </c>
      <c r="E309" s="3" t="s">
        <v>89</v>
      </c>
      <c r="F309" s="4">
        <v>40835</v>
      </c>
      <c r="G309" s="2">
        <v>336.95</v>
      </c>
      <c r="H309" s="2">
        <v>213.59</v>
      </c>
      <c r="I309" s="2">
        <v>0</v>
      </c>
      <c r="J309" s="2">
        <f t="shared" si="9"/>
        <v>550.54</v>
      </c>
      <c r="K309" s="2">
        <v>0</v>
      </c>
      <c r="L309" s="2">
        <v>0</v>
      </c>
      <c r="M309" s="2">
        <v>1</v>
      </c>
      <c r="N309" s="2">
        <f t="shared" si="10"/>
        <v>550.54</v>
      </c>
    </row>
    <row r="310" spans="1:14" ht="12.75" customHeight="1">
      <c r="A310" s="3" t="s">
        <v>1367</v>
      </c>
      <c r="B310" s="2">
        <v>33</v>
      </c>
      <c r="C310" s="3" t="s">
        <v>1728</v>
      </c>
      <c r="D310" s="3" t="s">
        <v>952</v>
      </c>
      <c r="E310" s="3" t="s">
        <v>166</v>
      </c>
      <c r="F310" s="4">
        <v>40714</v>
      </c>
      <c r="G310" s="2">
        <v>61.79</v>
      </c>
      <c r="H310" s="2">
        <v>105.84</v>
      </c>
      <c r="I310" s="2">
        <v>398.27</v>
      </c>
      <c r="J310" s="2">
        <f t="shared" si="9"/>
        <v>565.9</v>
      </c>
      <c r="K310" s="2">
        <v>0</v>
      </c>
      <c r="L310" s="2">
        <v>0</v>
      </c>
      <c r="M310" s="2">
        <v>1</v>
      </c>
      <c r="N310" s="2">
        <f t="shared" si="10"/>
        <v>565.9</v>
      </c>
    </row>
    <row r="311" spans="1:14" ht="12.75" customHeight="1">
      <c r="A311" s="3" t="s">
        <v>1367</v>
      </c>
      <c r="B311" s="2">
        <v>17</v>
      </c>
      <c r="C311" s="3" t="s">
        <v>1405</v>
      </c>
      <c r="D311" s="3" t="s">
        <v>1729</v>
      </c>
      <c r="E311" s="3" t="s">
        <v>1730</v>
      </c>
      <c r="F311" s="4">
        <v>40731</v>
      </c>
      <c r="G311" s="2">
        <v>80.97</v>
      </c>
      <c r="H311" s="2">
        <v>36.75</v>
      </c>
      <c r="I311" s="2">
        <v>27.75</v>
      </c>
      <c r="J311" s="2">
        <f t="shared" si="9"/>
        <v>145.47</v>
      </c>
      <c r="K311" s="2">
        <v>0</v>
      </c>
      <c r="L311" s="2">
        <v>0</v>
      </c>
      <c r="M311" s="2">
        <v>1</v>
      </c>
      <c r="N311" s="2">
        <f t="shared" si="10"/>
        <v>145.47</v>
      </c>
    </row>
    <row r="312" spans="1:14" ht="12.75" customHeight="1">
      <c r="A312" s="3" t="s">
        <v>1367</v>
      </c>
      <c r="B312" s="2">
        <v>227</v>
      </c>
      <c r="C312" s="3" t="s">
        <v>1731</v>
      </c>
      <c r="D312" s="3" t="s">
        <v>1729</v>
      </c>
      <c r="E312" s="3" t="s">
        <v>1730</v>
      </c>
      <c r="F312" s="4">
        <v>40731</v>
      </c>
      <c r="G312" s="2">
        <v>1081.17</v>
      </c>
      <c r="H312" s="2">
        <v>490.68</v>
      </c>
      <c r="I312" s="2">
        <v>370.53</v>
      </c>
      <c r="J312" s="2">
        <f t="shared" si="9"/>
        <v>1942.38</v>
      </c>
      <c r="K312" s="2">
        <v>0</v>
      </c>
      <c r="L312" s="2">
        <v>0</v>
      </c>
      <c r="M312" s="2">
        <v>1</v>
      </c>
      <c r="N312" s="2">
        <f t="shared" si="10"/>
        <v>1942.38</v>
      </c>
    </row>
    <row r="313" spans="1:14" ht="12.75" customHeight="1">
      <c r="A313" s="3" t="s">
        <v>1367</v>
      </c>
      <c r="B313" s="2">
        <v>7</v>
      </c>
      <c r="C313" s="3" t="s">
        <v>1417</v>
      </c>
      <c r="D313" s="3" t="s">
        <v>1732</v>
      </c>
      <c r="E313" s="3" t="s">
        <v>155</v>
      </c>
      <c r="F313" s="4">
        <v>40815</v>
      </c>
      <c r="G313" s="2">
        <v>51.39</v>
      </c>
      <c r="H313" s="2">
        <v>55.03</v>
      </c>
      <c r="I313" s="2">
        <v>26.41</v>
      </c>
      <c r="J313" s="2">
        <f t="shared" si="9"/>
        <v>132.83</v>
      </c>
      <c r="K313" s="2">
        <v>0</v>
      </c>
      <c r="L313" s="2">
        <v>0</v>
      </c>
      <c r="M313" s="2">
        <v>1</v>
      </c>
      <c r="N313" s="2">
        <f t="shared" si="10"/>
        <v>132.83</v>
      </c>
    </row>
    <row r="314" spans="1:14" ht="12.75" customHeight="1">
      <c r="A314" s="3" t="s">
        <v>1367</v>
      </c>
      <c r="B314" s="2">
        <v>49</v>
      </c>
      <c r="C314" s="3" t="s">
        <v>1733</v>
      </c>
      <c r="D314" s="3" t="s">
        <v>1732</v>
      </c>
      <c r="E314" s="3" t="s">
        <v>155</v>
      </c>
      <c r="F314" s="4">
        <v>40815</v>
      </c>
      <c r="G314" s="2">
        <v>359.7</v>
      </c>
      <c r="H314" s="2">
        <v>385.2</v>
      </c>
      <c r="I314" s="2">
        <v>184.9</v>
      </c>
      <c r="J314" s="2">
        <f t="shared" si="9"/>
        <v>929.8</v>
      </c>
      <c r="K314" s="2">
        <v>0</v>
      </c>
      <c r="L314" s="2">
        <v>0</v>
      </c>
      <c r="M314" s="2">
        <v>1</v>
      </c>
      <c r="N314" s="2">
        <f t="shared" si="10"/>
        <v>929.8</v>
      </c>
    </row>
    <row r="315" spans="1:14" ht="12.75" customHeight="1">
      <c r="A315" s="3" t="s">
        <v>1367</v>
      </c>
      <c r="B315" s="2">
        <v>20</v>
      </c>
      <c r="C315" s="3" t="s">
        <v>1542</v>
      </c>
      <c r="D315" s="3" t="s">
        <v>1734</v>
      </c>
      <c r="E315" s="3" t="s">
        <v>576</v>
      </c>
      <c r="F315" s="4">
        <v>40712</v>
      </c>
      <c r="G315" s="2">
        <v>462.56</v>
      </c>
      <c r="H315" s="2">
        <v>309.65</v>
      </c>
      <c r="I315" s="2">
        <v>0</v>
      </c>
      <c r="J315" s="2">
        <f t="shared" si="9"/>
        <v>772.21</v>
      </c>
      <c r="K315" s="2">
        <v>0</v>
      </c>
      <c r="L315" s="2">
        <v>0</v>
      </c>
      <c r="M315" s="2">
        <v>1</v>
      </c>
      <c r="N315" s="2">
        <f t="shared" si="10"/>
        <v>772.21</v>
      </c>
    </row>
    <row r="316" spans="1:14" ht="12.75" customHeight="1">
      <c r="A316" s="3" t="s">
        <v>1367</v>
      </c>
      <c r="B316" s="2">
        <v>221</v>
      </c>
      <c r="C316" s="3" t="s">
        <v>1735</v>
      </c>
      <c r="D316" s="3" t="s">
        <v>275</v>
      </c>
      <c r="E316" s="3" t="s">
        <v>258</v>
      </c>
      <c r="F316" s="4">
        <v>40714</v>
      </c>
      <c r="G316" s="2">
        <v>2564.19</v>
      </c>
      <c r="H316" s="2">
        <v>475.48</v>
      </c>
      <c r="I316" s="2">
        <v>0</v>
      </c>
      <c r="J316" s="2">
        <f t="shared" si="9"/>
        <v>3039.67</v>
      </c>
      <c r="K316" s="2">
        <v>0</v>
      </c>
      <c r="L316" s="2">
        <v>0</v>
      </c>
      <c r="M316" s="2">
        <v>1</v>
      </c>
      <c r="N316" s="2">
        <f t="shared" si="10"/>
        <v>3039.67</v>
      </c>
    </row>
    <row r="317" spans="1:14" ht="12.75" customHeight="1">
      <c r="A317" s="3" t="s">
        <v>1367</v>
      </c>
      <c r="B317" s="2">
        <v>10</v>
      </c>
      <c r="C317" s="3" t="s">
        <v>1736</v>
      </c>
      <c r="D317" s="3" t="s">
        <v>953</v>
      </c>
      <c r="E317" s="3" t="s">
        <v>170</v>
      </c>
      <c r="F317" s="4">
        <v>40633</v>
      </c>
      <c r="G317" s="2">
        <v>68.24</v>
      </c>
      <c r="H317" s="2">
        <v>29.37</v>
      </c>
      <c r="I317" s="2">
        <v>0</v>
      </c>
      <c r="J317" s="2">
        <f t="shared" si="9"/>
        <v>97.61</v>
      </c>
      <c r="K317" s="2">
        <v>0</v>
      </c>
      <c r="L317" s="2">
        <v>0</v>
      </c>
      <c r="M317" s="2">
        <v>1</v>
      </c>
      <c r="N317" s="2">
        <f t="shared" si="10"/>
        <v>97.61</v>
      </c>
    </row>
    <row r="318" spans="1:14" ht="12.75" customHeight="1">
      <c r="A318" s="3" t="s">
        <v>1367</v>
      </c>
      <c r="B318" s="2">
        <v>286</v>
      </c>
      <c r="C318" s="3" t="s">
        <v>1737</v>
      </c>
      <c r="D318" s="3" t="s">
        <v>953</v>
      </c>
      <c r="E318" s="3" t="s">
        <v>170</v>
      </c>
      <c r="F318" s="4">
        <v>40633</v>
      </c>
      <c r="G318" s="2">
        <v>1951.77</v>
      </c>
      <c r="H318" s="2">
        <v>839.85</v>
      </c>
      <c r="I318" s="2">
        <v>0</v>
      </c>
      <c r="J318" s="2">
        <f t="shared" si="9"/>
        <v>2791.62</v>
      </c>
      <c r="K318" s="2">
        <v>0</v>
      </c>
      <c r="L318" s="2">
        <v>0</v>
      </c>
      <c r="M318" s="2">
        <v>1</v>
      </c>
      <c r="N318" s="2">
        <f t="shared" si="10"/>
        <v>2791.62</v>
      </c>
    </row>
    <row r="319" spans="1:14" ht="12.75" customHeight="1">
      <c r="A319" s="3" t="s">
        <v>1738</v>
      </c>
      <c r="B319" s="2">
        <v>35</v>
      </c>
      <c r="C319" s="3" t="s">
        <v>1739</v>
      </c>
      <c r="D319" s="3" t="s">
        <v>1740</v>
      </c>
      <c r="E319" s="3" t="s">
        <v>429</v>
      </c>
      <c r="F319" s="4">
        <v>40882</v>
      </c>
      <c r="G319" s="2">
        <v>1818.68</v>
      </c>
      <c r="H319" s="2">
        <v>1112.63</v>
      </c>
      <c r="I319" s="2">
        <v>0</v>
      </c>
      <c r="J319" s="2">
        <f t="shared" si="9"/>
        <v>2931.3100000000004</v>
      </c>
      <c r="K319" s="2">
        <v>0</v>
      </c>
      <c r="L319" s="2">
        <v>0</v>
      </c>
      <c r="M319" s="2">
        <v>1</v>
      </c>
      <c r="N319" s="2">
        <f t="shared" si="10"/>
        <v>2931.3100000000004</v>
      </c>
    </row>
    <row r="320" spans="1:14" ht="12.75" customHeight="1">
      <c r="A320" s="3" t="s">
        <v>1371</v>
      </c>
      <c r="B320" s="2">
        <v>0</v>
      </c>
      <c r="C320" s="3" t="s">
        <v>1421</v>
      </c>
      <c r="D320" s="3" t="s">
        <v>1741</v>
      </c>
      <c r="E320" s="3" t="s">
        <v>469</v>
      </c>
      <c r="F320" s="4">
        <v>40694</v>
      </c>
      <c r="G320" s="2">
        <v>381.08</v>
      </c>
      <c r="H320" s="2">
        <v>263.18</v>
      </c>
      <c r="I320" s="2">
        <v>0</v>
      </c>
      <c r="J320" s="2">
        <f t="shared" si="9"/>
        <v>644.26</v>
      </c>
      <c r="K320" s="2">
        <v>0</v>
      </c>
      <c r="L320" s="2">
        <v>0</v>
      </c>
      <c r="M320" s="2">
        <v>1</v>
      </c>
      <c r="N320" s="2">
        <f t="shared" si="10"/>
        <v>644.26</v>
      </c>
    </row>
    <row r="321" spans="1:14" ht="12.75" customHeight="1">
      <c r="A321" s="3" t="s">
        <v>1367</v>
      </c>
      <c r="B321" s="2">
        <v>9</v>
      </c>
      <c r="C321" s="3" t="s">
        <v>1527</v>
      </c>
      <c r="D321" s="3" t="s">
        <v>1742</v>
      </c>
      <c r="E321" s="3" t="s">
        <v>1743</v>
      </c>
      <c r="F321" s="4">
        <v>40686</v>
      </c>
      <c r="G321" s="2">
        <v>105.96</v>
      </c>
      <c r="H321" s="2">
        <v>69.39</v>
      </c>
      <c r="I321" s="2">
        <v>38.14</v>
      </c>
      <c r="J321" s="2">
        <f t="shared" si="9"/>
        <v>213.49</v>
      </c>
      <c r="K321" s="2">
        <v>0</v>
      </c>
      <c r="L321" s="2">
        <v>0</v>
      </c>
      <c r="M321" s="2">
        <v>1</v>
      </c>
      <c r="N321" s="2">
        <f t="shared" si="10"/>
        <v>213.49</v>
      </c>
    </row>
    <row r="322" spans="1:14" ht="12.75" customHeight="1">
      <c r="A322" s="3" t="s">
        <v>1367</v>
      </c>
      <c r="B322" s="2">
        <v>85</v>
      </c>
      <c r="C322" s="3" t="s">
        <v>1744</v>
      </c>
      <c r="D322" s="3" t="s">
        <v>1742</v>
      </c>
      <c r="E322" s="3" t="s">
        <v>1743</v>
      </c>
      <c r="F322" s="4">
        <v>40686</v>
      </c>
      <c r="G322" s="2">
        <v>1000.74</v>
      </c>
      <c r="H322" s="2">
        <v>655.42</v>
      </c>
      <c r="I322" s="2">
        <v>360.14</v>
      </c>
      <c r="J322" s="2">
        <f t="shared" si="9"/>
        <v>2016.2999999999997</v>
      </c>
      <c r="K322" s="2">
        <v>0</v>
      </c>
      <c r="L322" s="2">
        <v>0</v>
      </c>
      <c r="M322" s="2">
        <v>1</v>
      </c>
      <c r="N322" s="2">
        <f t="shared" si="10"/>
        <v>2016.2999999999997</v>
      </c>
    </row>
    <row r="323" spans="1:14" ht="12.75" customHeight="1">
      <c r="A323" s="3" t="s">
        <v>1456</v>
      </c>
      <c r="B323" s="2">
        <v>55</v>
      </c>
      <c r="C323" s="3" t="s">
        <v>1745</v>
      </c>
      <c r="D323" s="3" t="s">
        <v>709</v>
      </c>
      <c r="E323" s="3" t="s">
        <v>152</v>
      </c>
      <c r="F323" s="4">
        <v>40841</v>
      </c>
      <c r="G323" s="2">
        <v>882.24</v>
      </c>
      <c r="H323" s="2">
        <v>368.71</v>
      </c>
      <c r="I323" s="2">
        <v>0</v>
      </c>
      <c r="J323" s="2">
        <f t="shared" si="9"/>
        <v>1250.95</v>
      </c>
      <c r="K323" s="2">
        <v>0</v>
      </c>
      <c r="L323" s="2">
        <v>0</v>
      </c>
      <c r="M323" s="2">
        <v>1</v>
      </c>
      <c r="N323" s="2">
        <f t="shared" si="10"/>
        <v>1250.95</v>
      </c>
    </row>
    <row r="324" spans="1:14" ht="12.75" customHeight="1">
      <c r="A324" s="3" t="s">
        <v>1367</v>
      </c>
      <c r="B324" s="2">
        <v>8</v>
      </c>
      <c r="C324" s="3" t="s">
        <v>1409</v>
      </c>
      <c r="D324" s="3" t="s">
        <v>1746</v>
      </c>
      <c r="E324" s="3" t="s">
        <v>404</v>
      </c>
      <c r="F324" s="4">
        <v>40890</v>
      </c>
      <c r="G324" s="2">
        <v>123.04</v>
      </c>
      <c r="H324" s="2">
        <v>62.85</v>
      </c>
      <c r="I324" s="2">
        <v>55.97</v>
      </c>
      <c r="J324" s="2">
        <f t="shared" si="9"/>
        <v>241.86</v>
      </c>
      <c r="K324" s="2">
        <v>0</v>
      </c>
      <c r="L324" s="2">
        <v>0</v>
      </c>
      <c r="M324" s="2">
        <v>1</v>
      </c>
      <c r="N324" s="2">
        <f t="shared" si="10"/>
        <v>241.86</v>
      </c>
    </row>
    <row r="325" spans="1:14" ht="12.75" customHeight="1">
      <c r="A325" s="3" t="s">
        <v>1367</v>
      </c>
      <c r="B325" s="2">
        <v>21</v>
      </c>
      <c r="C325" s="3" t="s">
        <v>1747</v>
      </c>
      <c r="D325" s="3" t="s">
        <v>1746</v>
      </c>
      <c r="E325" s="3" t="s">
        <v>404</v>
      </c>
      <c r="F325" s="4">
        <v>40890</v>
      </c>
      <c r="G325" s="2">
        <v>322.99</v>
      </c>
      <c r="H325" s="2">
        <v>164.99</v>
      </c>
      <c r="I325" s="2">
        <v>146.91</v>
      </c>
      <c r="J325" s="2">
        <f t="shared" si="9"/>
        <v>634.89</v>
      </c>
      <c r="K325" s="2">
        <v>0</v>
      </c>
      <c r="L325" s="2">
        <v>0</v>
      </c>
      <c r="M325" s="2">
        <v>1</v>
      </c>
      <c r="N325" s="2">
        <f t="shared" si="10"/>
        <v>634.89</v>
      </c>
    </row>
    <row r="326" spans="1:14" ht="12.75" customHeight="1">
      <c r="A326" s="3" t="s">
        <v>1371</v>
      </c>
      <c r="B326" s="2">
        <v>0</v>
      </c>
      <c r="C326" s="3" t="s">
        <v>1421</v>
      </c>
      <c r="D326" s="3" t="s">
        <v>1748</v>
      </c>
      <c r="E326" s="3" t="s">
        <v>325</v>
      </c>
      <c r="F326" s="4">
        <v>40751</v>
      </c>
      <c r="G326" s="2">
        <v>330.3</v>
      </c>
      <c r="H326" s="2">
        <v>194.07</v>
      </c>
      <c r="I326" s="2">
        <v>0</v>
      </c>
      <c r="J326" s="2">
        <f t="shared" si="9"/>
        <v>524.37</v>
      </c>
      <c r="K326" s="2">
        <v>0</v>
      </c>
      <c r="L326" s="2">
        <v>0</v>
      </c>
      <c r="M326" s="2">
        <v>1</v>
      </c>
      <c r="N326" s="2">
        <f t="shared" si="10"/>
        <v>524.37</v>
      </c>
    </row>
    <row r="327" spans="1:14" ht="12.75" customHeight="1">
      <c r="A327" s="3" t="s">
        <v>1367</v>
      </c>
      <c r="B327" s="2">
        <v>6</v>
      </c>
      <c r="C327" s="3" t="s">
        <v>1749</v>
      </c>
      <c r="D327" s="3" t="s">
        <v>1750</v>
      </c>
      <c r="E327" s="3" t="s">
        <v>89</v>
      </c>
      <c r="F327" s="4">
        <v>40796</v>
      </c>
      <c r="G327" s="2">
        <v>358.25</v>
      </c>
      <c r="H327" s="2">
        <v>202.61</v>
      </c>
      <c r="I327" s="2">
        <v>0</v>
      </c>
      <c r="J327" s="2">
        <f t="shared" si="9"/>
        <v>560.86</v>
      </c>
      <c r="K327" s="2">
        <v>0</v>
      </c>
      <c r="L327" s="2">
        <v>0</v>
      </c>
      <c r="M327" s="2">
        <v>1</v>
      </c>
      <c r="N327" s="2">
        <f t="shared" si="10"/>
        <v>560.86</v>
      </c>
    </row>
    <row r="328" spans="1:14" ht="12.75" customHeight="1">
      <c r="A328" s="3" t="s">
        <v>1371</v>
      </c>
      <c r="B328" s="2">
        <v>0</v>
      </c>
      <c r="C328" s="3" t="s">
        <v>1372</v>
      </c>
      <c r="D328" s="3" t="s">
        <v>1751</v>
      </c>
      <c r="E328" s="3" t="s">
        <v>1752</v>
      </c>
      <c r="F328" s="4">
        <v>40569</v>
      </c>
      <c r="G328" s="2">
        <v>812.08</v>
      </c>
      <c r="H328" s="2">
        <v>456.99</v>
      </c>
      <c r="I328" s="2">
        <v>0</v>
      </c>
      <c r="J328" s="2">
        <f t="shared" si="9"/>
        <v>1269.0700000000002</v>
      </c>
      <c r="K328" s="2">
        <v>0</v>
      </c>
      <c r="L328" s="2">
        <v>0</v>
      </c>
      <c r="M328" s="2">
        <v>1</v>
      </c>
      <c r="N328" s="2">
        <f t="shared" si="10"/>
        <v>1269.0700000000002</v>
      </c>
    </row>
    <row r="329" spans="1:14" ht="12.75" customHeight="1">
      <c r="A329" s="3" t="s">
        <v>1371</v>
      </c>
      <c r="B329" s="2">
        <v>51</v>
      </c>
      <c r="C329" s="3" t="s">
        <v>1753</v>
      </c>
      <c r="D329" s="3" t="s">
        <v>1754</v>
      </c>
      <c r="E329" s="3" t="s">
        <v>248</v>
      </c>
      <c r="F329" s="4">
        <v>40618</v>
      </c>
      <c r="G329" s="2">
        <v>26.14</v>
      </c>
      <c r="H329" s="2">
        <v>249.96</v>
      </c>
      <c r="I329" s="2">
        <v>0</v>
      </c>
      <c r="J329" s="2">
        <f aca="true" t="shared" si="11" ref="J329:J392">SUM(G329:I329)</f>
        <v>276.1</v>
      </c>
      <c r="K329" s="2">
        <v>0</v>
      </c>
      <c r="L329" s="2">
        <v>0</v>
      </c>
      <c r="M329" s="2">
        <v>1</v>
      </c>
      <c r="N329" s="2">
        <f aca="true" t="shared" si="12" ref="N329:N392">M329*J329</f>
        <v>276.1</v>
      </c>
    </row>
    <row r="330" spans="1:14" ht="12.75" customHeight="1">
      <c r="A330" s="3" t="s">
        <v>1367</v>
      </c>
      <c r="B330" s="2">
        <v>15</v>
      </c>
      <c r="C330" s="3" t="s">
        <v>1755</v>
      </c>
      <c r="D330" s="3" t="s">
        <v>1231</v>
      </c>
      <c r="E330" s="3" t="s">
        <v>152</v>
      </c>
      <c r="F330" s="4">
        <v>40717</v>
      </c>
      <c r="G330" s="2">
        <v>115.07</v>
      </c>
      <c r="H330" s="2">
        <v>70.36</v>
      </c>
      <c r="I330" s="2">
        <v>436.38</v>
      </c>
      <c r="J330" s="2">
        <f t="shared" si="11"/>
        <v>621.81</v>
      </c>
      <c r="K330" s="2">
        <v>0</v>
      </c>
      <c r="L330" s="2">
        <v>0</v>
      </c>
      <c r="M330" s="2">
        <v>1</v>
      </c>
      <c r="N330" s="2">
        <f t="shared" si="12"/>
        <v>621.81</v>
      </c>
    </row>
    <row r="331" spans="1:14" ht="12.75" customHeight="1">
      <c r="A331" s="3" t="s">
        <v>1367</v>
      </c>
      <c r="B331" s="2">
        <v>9</v>
      </c>
      <c r="C331" s="3" t="s">
        <v>1527</v>
      </c>
      <c r="D331" s="3" t="s">
        <v>1756</v>
      </c>
      <c r="E331" s="3" t="s">
        <v>320</v>
      </c>
      <c r="F331" s="4">
        <v>40899</v>
      </c>
      <c r="G331" s="2">
        <v>115.98</v>
      </c>
      <c r="H331" s="2">
        <v>64.54</v>
      </c>
      <c r="I331" s="2">
        <v>46.5</v>
      </c>
      <c r="J331" s="2">
        <f t="shared" si="11"/>
        <v>227.02</v>
      </c>
      <c r="K331" s="2">
        <v>0</v>
      </c>
      <c r="L331" s="2">
        <v>0</v>
      </c>
      <c r="M331" s="2">
        <v>1</v>
      </c>
      <c r="N331" s="2">
        <f t="shared" si="12"/>
        <v>227.02</v>
      </c>
    </row>
    <row r="332" spans="1:14" ht="12.75" customHeight="1">
      <c r="A332" s="3" t="s">
        <v>1367</v>
      </c>
      <c r="B332" s="2">
        <v>65</v>
      </c>
      <c r="C332" s="3" t="s">
        <v>1592</v>
      </c>
      <c r="D332" s="3" t="s">
        <v>1756</v>
      </c>
      <c r="E332" s="3" t="s">
        <v>320</v>
      </c>
      <c r="F332" s="4">
        <v>40899</v>
      </c>
      <c r="G332" s="2">
        <v>837.6</v>
      </c>
      <c r="H332" s="2">
        <v>466.09</v>
      </c>
      <c r="I332" s="2">
        <v>335.84</v>
      </c>
      <c r="J332" s="2">
        <f t="shared" si="11"/>
        <v>1639.53</v>
      </c>
      <c r="K332" s="2">
        <v>0</v>
      </c>
      <c r="L332" s="2">
        <v>0</v>
      </c>
      <c r="M332" s="2">
        <v>1</v>
      </c>
      <c r="N332" s="2">
        <f t="shared" si="12"/>
        <v>1639.53</v>
      </c>
    </row>
    <row r="333" spans="1:14" ht="12.75" customHeight="1">
      <c r="A333" s="3" t="s">
        <v>1367</v>
      </c>
      <c r="B333" s="2">
        <v>8</v>
      </c>
      <c r="C333" s="3" t="s">
        <v>1757</v>
      </c>
      <c r="D333" s="3" t="s">
        <v>283</v>
      </c>
      <c r="E333" s="3" t="s">
        <v>284</v>
      </c>
      <c r="F333" s="4">
        <v>40823</v>
      </c>
      <c r="G333" s="2">
        <v>79.55</v>
      </c>
      <c r="H333" s="2">
        <v>31.87</v>
      </c>
      <c r="I333" s="2">
        <v>0</v>
      </c>
      <c r="J333" s="2">
        <f t="shared" si="11"/>
        <v>111.42</v>
      </c>
      <c r="K333" s="2">
        <v>0</v>
      </c>
      <c r="L333" s="2">
        <v>0</v>
      </c>
      <c r="M333" s="2">
        <v>1</v>
      </c>
      <c r="N333" s="2">
        <f t="shared" si="12"/>
        <v>111.42</v>
      </c>
    </row>
    <row r="334" spans="1:14" ht="12.75" customHeight="1">
      <c r="A334" s="3" t="s">
        <v>1367</v>
      </c>
      <c r="B334" s="2">
        <v>45</v>
      </c>
      <c r="C334" s="3" t="s">
        <v>1758</v>
      </c>
      <c r="D334" s="3" t="s">
        <v>1759</v>
      </c>
      <c r="E334" s="3" t="s">
        <v>311</v>
      </c>
      <c r="F334" s="4">
        <v>40754</v>
      </c>
      <c r="G334" s="2">
        <v>365.58</v>
      </c>
      <c r="H334" s="2">
        <v>255.37</v>
      </c>
      <c r="I334" s="2">
        <v>0</v>
      </c>
      <c r="J334" s="2">
        <f t="shared" si="11"/>
        <v>620.95</v>
      </c>
      <c r="K334" s="2">
        <v>0</v>
      </c>
      <c r="L334" s="2">
        <v>0</v>
      </c>
      <c r="M334" s="2">
        <v>1</v>
      </c>
      <c r="N334" s="2">
        <f t="shared" si="12"/>
        <v>620.95</v>
      </c>
    </row>
    <row r="335" spans="1:14" ht="12.75" customHeight="1">
      <c r="A335" s="3" t="s">
        <v>1367</v>
      </c>
      <c r="B335" s="2">
        <v>22</v>
      </c>
      <c r="C335" s="3" t="s">
        <v>1555</v>
      </c>
      <c r="D335" s="3" t="s">
        <v>956</v>
      </c>
      <c r="E335" s="3" t="s">
        <v>957</v>
      </c>
      <c r="F335" s="4">
        <v>40856</v>
      </c>
      <c r="G335" s="2">
        <v>145.85</v>
      </c>
      <c r="H335" s="2">
        <v>139.35</v>
      </c>
      <c r="I335" s="2">
        <v>116.83</v>
      </c>
      <c r="J335" s="2">
        <f t="shared" si="11"/>
        <v>402.03</v>
      </c>
      <c r="K335" s="2">
        <v>0</v>
      </c>
      <c r="L335" s="2">
        <v>0</v>
      </c>
      <c r="M335" s="2">
        <v>1</v>
      </c>
      <c r="N335" s="2">
        <f t="shared" si="12"/>
        <v>402.03</v>
      </c>
    </row>
    <row r="336" spans="1:14" ht="12.75" customHeight="1">
      <c r="A336" s="3" t="s">
        <v>1367</v>
      </c>
      <c r="B336" s="2">
        <v>50</v>
      </c>
      <c r="C336" s="3" t="s">
        <v>1519</v>
      </c>
      <c r="D336" s="3" t="s">
        <v>956</v>
      </c>
      <c r="E336" s="3" t="s">
        <v>957</v>
      </c>
      <c r="F336" s="4">
        <v>40856</v>
      </c>
      <c r="G336" s="2">
        <v>331.5</v>
      </c>
      <c r="H336" s="2">
        <v>316.71</v>
      </c>
      <c r="I336" s="2">
        <v>265.52</v>
      </c>
      <c r="J336" s="2">
        <f t="shared" si="11"/>
        <v>913.73</v>
      </c>
      <c r="K336" s="2">
        <v>0</v>
      </c>
      <c r="L336" s="2">
        <v>0</v>
      </c>
      <c r="M336" s="2">
        <v>1</v>
      </c>
      <c r="N336" s="2">
        <f t="shared" si="12"/>
        <v>913.73</v>
      </c>
    </row>
    <row r="337" spans="1:14" ht="12.75" customHeight="1">
      <c r="A337" s="3" t="s">
        <v>1367</v>
      </c>
      <c r="B337" s="2">
        <v>15</v>
      </c>
      <c r="C337" s="3" t="s">
        <v>1760</v>
      </c>
      <c r="D337" s="3" t="s">
        <v>1761</v>
      </c>
      <c r="E337" s="3" t="s">
        <v>174</v>
      </c>
      <c r="F337" s="4">
        <v>40788</v>
      </c>
      <c r="G337" s="2">
        <v>58.05</v>
      </c>
      <c r="H337" s="2">
        <v>37.79</v>
      </c>
      <c r="I337" s="2">
        <v>34.01</v>
      </c>
      <c r="J337" s="2">
        <f t="shared" si="11"/>
        <v>129.85</v>
      </c>
      <c r="K337" s="2">
        <v>0</v>
      </c>
      <c r="L337" s="2">
        <v>0</v>
      </c>
      <c r="M337" s="2">
        <v>1</v>
      </c>
      <c r="N337" s="2">
        <f t="shared" si="12"/>
        <v>129.85</v>
      </c>
    </row>
    <row r="338" spans="1:14" ht="12.75" customHeight="1">
      <c r="A338" s="3" t="s">
        <v>1367</v>
      </c>
      <c r="B338" s="2">
        <v>52</v>
      </c>
      <c r="C338" s="3" t="s">
        <v>1762</v>
      </c>
      <c r="D338" s="3" t="s">
        <v>1761</v>
      </c>
      <c r="E338" s="3" t="s">
        <v>174</v>
      </c>
      <c r="F338" s="4">
        <v>40788</v>
      </c>
      <c r="G338" s="2">
        <v>201.26</v>
      </c>
      <c r="H338" s="2">
        <v>130.99</v>
      </c>
      <c r="I338" s="2">
        <v>117.88</v>
      </c>
      <c r="J338" s="2">
        <f t="shared" si="11"/>
        <v>450.13</v>
      </c>
      <c r="K338" s="2">
        <v>0</v>
      </c>
      <c r="L338" s="2">
        <v>0</v>
      </c>
      <c r="M338" s="2">
        <v>1</v>
      </c>
      <c r="N338" s="2">
        <f t="shared" si="12"/>
        <v>450.13</v>
      </c>
    </row>
    <row r="339" spans="1:14" ht="12.75" customHeight="1">
      <c r="A339" s="3" t="s">
        <v>1367</v>
      </c>
      <c r="B339" s="2">
        <v>107</v>
      </c>
      <c r="C339" s="3" t="s">
        <v>1763</v>
      </c>
      <c r="D339" s="3" t="s">
        <v>1761</v>
      </c>
      <c r="E339" s="3" t="s">
        <v>174</v>
      </c>
      <c r="F339" s="4">
        <v>40788</v>
      </c>
      <c r="G339" s="2">
        <v>414.14</v>
      </c>
      <c r="H339" s="2">
        <v>269.56</v>
      </c>
      <c r="I339" s="2">
        <v>242.56</v>
      </c>
      <c r="J339" s="2">
        <f t="shared" si="11"/>
        <v>926.26</v>
      </c>
      <c r="K339" s="2">
        <v>0</v>
      </c>
      <c r="L339" s="2">
        <v>0</v>
      </c>
      <c r="M339" s="2">
        <v>1</v>
      </c>
      <c r="N339" s="2">
        <f t="shared" si="12"/>
        <v>926.26</v>
      </c>
    </row>
    <row r="340" spans="1:14" ht="12.75" customHeight="1">
      <c r="A340" s="3" t="s">
        <v>1367</v>
      </c>
      <c r="B340" s="2">
        <v>20</v>
      </c>
      <c r="C340" s="3" t="s">
        <v>1764</v>
      </c>
      <c r="D340" s="3" t="s">
        <v>286</v>
      </c>
      <c r="E340" s="3" t="s">
        <v>287</v>
      </c>
      <c r="F340" s="4">
        <v>40638</v>
      </c>
      <c r="G340" s="2">
        <v>95.69</v>
      </c>
      <c r="H340" s="2">
        <v>39.77</v>
      </c>
      <c r="I340" s="2">
        <v>12.32</v>
      </c>
      <c r="J340" s="2">
        <f t="shared" si="11"/>
        <v>147.78</v>
      </c>
      <c r="K340" s="2">
        <v>0</v>
      </c>
      <c r="L340" s="2">
        <v>0</v>
      </c>
      <c r="M340" s="2">
        <v>1</v>
      </c>
      <c r="N340" s="2">
        <f t="shared" si="12"/>
        <v>147.78</v>
      </c>
    </row>
    <row r="341" spans="1:14" ht="12.75" customHeight="1">
      <c r="A341" s="3" t="s">
        <v>1367</v>
      </c>
      <c r="B341" s="2">
        <v>445</v>
      </c>
      <c r="C341" s="3" t="s">
        <v>1765</v>
      </c>
      <c r="D341" s="3" t="s">
        <v>286</v>
      </c>
      <c r="E341" s="3" t="s">
        <v>287</v>
      </c>
      <c r="F341" s="4">
        <v>40638</v>
      </c>
      <c r="G341" s="2">
        <v>2129.34</v>
      </c>
      <c r="H341" s="2">
        <v>884.82</v>
      </c>
      <c r="I341" s="2">
        <v>274.18</v>
      </c>
      <c r="J341" s="2">
        <f t="shared" si="11"/>
        <v>3288.34</v>
      </c>
      <c r="K341" s="2">
        <v>0</v>
      </c>
      <c r="L341" s="2">
        <v>0</v>
      </c>
      <c r="M341" s="2">
        <v>1</v>
      </c>
      <c r="N341" s="2">
        <f t="shared" si="12"/>
        <v>3288.34</v>
      </c>
    </row>
    <row r="342" spans="1:14" ht="12.75" customHeight="1">
      <c r="A342" s="3" t="s">
        <v>1367</v>
      </c>
      <c r="B342" s="2">
        <v>15</v>
      </c>
      <c r="C342" s="3" t="s">
        <v>1766</v>
      </c>
      <c r="D342" s="3" t="s">
        <v>1767</v>
      </c>
      <c r="E342" s="3" t="s">
        <v>397</v>
      </c>
      <c r="F342" s="4">
        <v>40596</v>
      </c>
      <c r="G342" s="2">
        <v>458.42</v>
      </c>
      <c r="H342" s="2">
        <v>339.22</v>
      </c>
      <c r="I342" s="2">
        <v>0</v>
      </c>
      <c r="J342" s="2">
        <f t="shared" si="11"/>
        <v>797.6400000000001</v>
      </c>
      <c r="K342" s="2">
        <v>0</v>
      </c>
      <c r="L342" s="2">
        <v>0</v>
      </c>
      <c r="M342" s="2">
        <v>1</v>
      </c>
      <c r="N342" s="2">
        <f t="shared" si="12"/>
        <v>797.6400000000001</v>
      </c>
    </row>
    <row r="343" spans="1:14" ht="12.75" customHeight="1">
      <c r="A343" s="3" t="s">
        <v>1367</v>
      </c>
      <c r="B343" s="2">
        <v>9</v>
      </c>
      <c r="C343" s="3" t="s">
        <v>1527</v>
      </c>
      <c r="D343" s="3" t="s">
        <v>1768</v>
      </c>
      <c r="E343" s="3" t="s">
        <v>1691</v>
      </c>
      <c r="F343" s="4">
        <v>40761</v>
      </c>
      <c r="G343" s="2">
        <v>51.21</v>
      </c>
      <c r="H343" s="2">
        <v>26.16</v>
      </c>
      <c r="I343" s="2">
        <v>21.39</v>
      </c>
      <c r="J343" s="2">
        <f t="shared" si="11"/>
        <v>98.76</v>
      </c>
      <c r="K343" s="2">
        <v>0</v>
      </c>
      <c r="L343" s="2">
        <v>0</v>
      </c>
      <c r="M343" s="2">
        <v>1</v>
      </c>
      <c r="N343" s="2">
        <f t="shared" si="12"/>
        <v>98.76</v>
      </c>
    </row>
    <row r="344" spans="1:14" ht="12.75" customHeight="1">
      <c r="A344" s="3" t="s">
        <v>1367</v>
      </c>
      <c r="B344" s="2">
        <v>157</v>
      </c>
      <c r="C344" s="3" t="s">
        <v>1769</v>
      </c>
      <c r="D344" s="3" t="s">
        <v>1768</v>
      </c>
      <c r="E344" s="3" t="s">
        <v>1691</v>
      </c>
      <c r="F344" s="4">
        <v>40761</v>
      </c>
      <c r="G344" s="2">
        <v>893.46</v>
      </c>
      <c r="H344" s="2">
        <v>456.3</v>
      </c>
      <c r="I344" s="2">
        <v>373.07</v>
      </c>
      <c r="J344" s="2">
        <f t="shared" si="11"/>
        <v>1722.83</v>
      </c>
      <c r="K344" s="2">
        <v>0</v>
      </c>
      <c r="L344" s="2">
        <v>0</v>
      </c>
      <c r="M344" s="2">
        <v>1</v>
      </c>
      <c r="N344" s="2">
        <f t="shared" si="12"/>
        <v>1722.83</v>
      </c>
    </row>
    <row r="345" spans="1:14" ht="12.75" customHeight="1">
      <c r="A345" s="3" t="s">
        <v>1371</v>
      </c>
      <c r="B345" s="2">
        <v>0</v>
      </c>
      <c r="C345" s="3" t="s">
        <v>1372</v>
      </c>
      <c r="D345" s="3" t="s">
        <v>288</v>
      </c>
      <c r="E345" s="3" t="s">
        <v>188</v>
      </c>
      <c r="F345" s="4">
        <v>40574</v>
      </c>
      <c r="G345" s="2">
        <v>8.68</v>
      </c>
      <c r="H345" s="2">
        <v>5.09</v>
      </c>
      <c r="I345" s="2">
        <v>0</v>
      </c>
      <c r="J345" s="2">
        <f t="shared" si="11"/>
        <v>13.77</v>
      </c>
      <c r="K345" s="2">
        <v>0</v>
      </c>
      <c r="L345" s="2">
        <v>0</v>
      </c>
      <c r="M345" s="2">
        <v>1</v>
      </c>
      <c r="N345" s="2">
        <f t="shared" si="12"/>
        <v>13.77</v>
      </c>
    </row>
    <row r="346" spans="1:14" ht="12.75" customHeight="1">
      <c r="A346" s="3" t="s">
        <v>1367</v>
      </c>
      <c r="B346" s="2">
        <v>34</v>
      </c>
      <c r="C346" s="3" t="s">
        <v>1770</v>
      </c>
      <c r="D346" s="3" t="s">
        <v>1771</v>
      </c>
      <c r="E346" s="3" t="s">
        <v>210</v>
      </c>
      <c r="F346" s="4">
        <v>40695</v>
      </c>
      <c r="G346" s="2">
        <v>157.47</v>
      </c>
      <c r="H346" s="2">
        <v>121.68</v>
      </c>
      <c r="I346" s="2">
        <v>88.51</v>
      </c>
      <c r="J346" s="2">
        <f t="shared" si="11"/>
        <v>367.65999999999997</v>
      </c>
      <c r="K346" s="2">
        <v>0</v>
      </c>
      <c r="L346" s="2">
        <v>0</v>
      </c>
      <c r="M346" s="2">
        <v>1</v>
      </c>
      <c r="N346" s="2">
        <f t="shared" si="12"/>
        <v>367.65999999999997</v>
      </c>
    </row>
    <row r="347" spans="1:14" ht="12.75" customHeight="1">
      <c r="A347" s="3" t="s">
        <v>1367</v>
      </c>
      <c r="B347" s="2">
        <v>119</v>
      </c>
      <c r="C347" s="3" t="s">
        <v>1772</v>
      </c>
      <c r="D347" s="3" t="s">
        <v>1771</v>
      </c>
      <c r="E347" s="3" t="s">
        <v>210</v>
      </c>
      <c r="F347" s="4">
        <v>40695</v>
      </c>
      <c r="G347" s="2">
        <v>551.15</v>
      </c>
      <c r="H347" s="2">
        <v>425.86</v>
      </c>
      <c r="I347" s="2">
        <v>309.77</v>
      </c>
      <c r="J347" s="2">
        <f t="shared" si="11"/>
        <v>1286.78</v>
      </c>
      <c r="K347" s="2">
        <v>0</v>
      </c>
      <c r="L347" s="2">
        <v>0</v>
      </c>
      <c r="M347" s="2">
        <v>1</v>
      </c>
      <c r="N347" s="2">
        <f t="shared" si="12"/>
        <v>1286.78</v>
      </c>
    </row>
    <row r="348" spans="1:14" ht="12.75" customHeight="1">
      <c r="A348" s="3" t="s">
        <v>1367</v>
      </c>
      <c r="B348" s="2">
        <v>3</v>
      </c>
      <c r="C348" s="3" t="s">
        <v>1773</v>
      </c>
      <c r="D348" s="3" t="s">
        <v>292</v>
      </c>
      <c r="E348" s="3" t="s">
        <v>264</v>
      </c>
      <c r="F348" s="4">
        <v>40787</v>
      </c>
      <c r="G348" s="2">
        <v>27.44</v>
      </c>
      <c r="H348" s="2">
        <v>17.19</v>
      </c>
      <c r="I348" s="2">
        <v>0</v>
      </c>
      <c r="J348" s="2">
        <f t="shared" si="11"/>
        <v>44.63</v>
      </c>
      <c r="K348" s="2">
        <v>0</v>
      </c>
      <c r="L348" s="2">
        <v>0</v>
      </c>
      <c r="M348" s="2">
        <v>1</v>
      </c>
      <c r="N348" s="2">
        <f t="shared" si="12"/>
        <v>44.63</v>
      </c>
    </row>
    <row r="349" spans="1:14" ht="12.75" customHeight="1">
      <c r="A349" s="3" t="s">
        <v>1367</v>
      </c>
      <c r="B349" s="2">
        <v>50</v>
      </c>
      <c r="C349" s="3" t="s">
        <v>1519</v>
      </c>
      <c r="D349" s="3" t="s">
        <v>292</v>
      </c>
      <c r="E349" s="3" t="s">
        <v>264</v>
      </c>
      <c r="F349" s="4">
        <v>40787</v>
      </c>
      <c r="G349" s="2">
        <v>457.35</v>
      </c>
      <c r="H349" s="2">
        <v>286.45</v>
      </c>
      <c r="I349" s="2">
        <v>0</v>
      </c>
      <c r="J349" s="2">
        <f t="shared" si="11"/>
        <v>743.8</v>
      </c>
      <c r="K349" s="2">
        <v>0</v>
      </c>
      <c r="L349" s="2">
        <v>0</v>
      </c>
      <c r="M349" s="2">
        <v>1</v>
      </c>
      <c r="N349" s="2">
        <f t="shared" si="12"/>
        <v>743.8</v>
      </c>
    </row>
    <row r="350" spans="1:14" ht="12.75" customHeight="1">
      <c r="A350" s="3" t="s">
        <v>1367</v>
      </c>
      <c r="B350" s="2">
        <v>85</v>
      </c>
      <c r="C350" s="3" t="s">
        <v>1744</v>
      </c>
      <c r="D350" s="3" t="s">
        <v>292</v>
      </c>
      <c r="E350" s="3" t="s">
        <v>264</v>
      </c>
      <c r="F350" s="4">
        <v>40787</v>
      </c>
      <c r="G350" s="2">
        <v>777.5</v>
      </c>
      <c r="H350" s="2">
        <v>486.96</v>
      </c>
      <c r="I350" s="2">
        <v>0</v>
      </c>
      <c r="J350" s="2">
        <f t="shared" si="11"/>
        <v>1264.46</v>
      </c>
      <c r="K350" s="2">
        <v>0</v>
      </c>
      <c r="L350" s="2">
        <v>0</v>
      </c>
      <c r="M350" s="2">
        <v>1</v>
      </c>
      <c r="N350" s="2">
        <f t="shared" si="12"/>
        <v>1264.46</v>
      </c>
    </row>
    <row r="351" spans="1:14" ht="12.75" customHeight="1">
      <c r="A351" s="3" t="s">
        <v>1456</v>
      </c>
      <c r="B351" s="2">
        <v>86</v>
      </c>
      <c r="C351" s="3" t="s">
        <v>1774</v>
      </c>
      <c r="D351" s="3" t="s">
        <v>294</v>
      </c>
      <c r="E351" s="3" t="s">
        <v>152</v>
      </c>
      <c r="F351" s="4">
        <v>40585</v>
      </c>
      <c r="G351" s="2">
        <v>1062.39</v>
      </c>
      <c r="H351" s="2">
        <v>1025.38</v>
      </c>
      <c r="I351" s="2">
        <v>0</v>
      </c>
      <c r="J351" s="2">
        <f t="shared" si="11"/>
        <v>2087.7700000000004</v>
      </c>
      <c r="K351" s="2">
        <v>0</v>
      </c>
      <c r="L351" s="2">
        <v>0</v>
      </c>
      <c r="M351" s="2">
        <v>1</v>
      </c>
      <c r="N351" s="2">
        <f t="shared" si="12"/>
        <v>2087.7700000000004</v>
      </c>
    </row>
    <row r="352" spans="1:14" ht="12.75" customHeight="1">
      <c r="A352" s="3" t="s">
        <v>1367</v>
      </c>
      <c r="B352" s="2">
        <v>12</v>
      </c>
      <c r="C352" s="3" t="s">
        <v>1449</v>
      </c>
      <c r="D352" s="3" t="s">
        <v>1775</v>
      </c>
      <c r="E352" s="3" t="s">
        <v>1037</v>
      </c>
      <c r="F352" s="4">
        <v>40666</v>
      </c>
      <c r="G352" s="2">
        <v>94.71</v>
      </c>
      <c r="H352" s="2">
        <v>44.69</v>
      </c>
      <c r="I352" s="2">
        <v>49.79</v>
      </c>
      <c r="J352" s="2">
        <f t="shared" si="11"/>
        <v>189.18999999999997</v>
      </c>
      <c r="K352" s="2">
        <v>0</v>
      </c>
      <c r="L352" s="2">
        <v>0</v>
      </c>
      <c r="M352" s="2">
        <v>1</v>
      </c>
      <c r="N352" s="2">
        <f t="shared" si="12"/>
        <v>189.18999999999997</v>
      </c>
    </row>
    <row r="353" spans="1:14" ht="12.75" customHeight="1">
      <c r="A353" s="3" t="s">
        <v>1367</v>
      </c>
      <c r="B353" s="2">
        <v>84</v>
      </c>
      <c r="C353" s="3" t="s">
        <v>1776</v>
      </c>
      <c r="D353" s="3" t="s">
        <v>1775</v>
      </c>
      <c r="E353" s="3" t="s">
        <v>1037</v>
      </c>
      <c r="F353" s="4">
        <v>40666</v>
      </c>
      <c r="G353" s="2">
        <v>662.96</v>
      </c>
      <c r="H353" s="2">
        <v>312.78</v>
      </c>
      <c r="I353" s="2">
        <v>348.49</v>
      </c>
      <c r="J353" s="2">
        <f t="shared" si="11"/>
        <v>1324.23</v>
      </c>
      <c r="K353" s="2">
        <v>0</v>
      </c>
      <c r="L353" s="2">
        <v>0</v>
      </c>
      <c r="M353" s="2">
        <v>1</v>
      </c>
      <c r="N353" s="2">
        <f t="shared" si="12"/>
        <v>1324.23</v>
      </c>
    </row>
    <row r="354" spans="1:14" ht="12.75" customHeight="1">
      <c r="A354" s="3" t="s">
        <v>1371</v>
      </c>
      <c r="B354" s="2">
        <v>0</v>
      </c>
      <c r="C354" s="3" t="s">
        <v>1372</v>
      </c>
      <c r="D354" s="3" t="s">
        <v>1777</v>
      </c>
      <c r="E354" s="3" t="s">
        <v>1591</v>
      </c>
      <c r="F354" s="4">
        <v>40805</v>
      </c>
      <c r="G354" s="2">
        <v>1374.29</v>
      </c>
      <c r="H354" s="2">
        <v>773.36</v>
      </c>
      <c r="I354" s="2">
        <v>0</v>
      </c>
      <c r="J354" s="2">
        <f t="shared" si="11"/>
        <v>2147.65</v>
      </c>
      <c r="K354" s="2">
        <v>0</v>
      </c>
      <c r="L354" s="2">
        <v>0</v>
      </c>
      <c r="M354" s="2">
        <v>1</v>
      </c>
      <c r="N354" s="2">
        <f t="shared" si="12"/>
        <v>2147.65</v>
      </c>
    </row>
    <row r="355" spans="1:14" ht="12.75" customHeight="1">
      <c r="A355" s="3" t="s">
        <v>1367</v>
      </c>
      <c r="B355" s="2">
        <v>10</v>
      </c>
      <c r="C355" s="3" t="s">
        <v>1389</v>
      </c>
      <c r="D355" s="3" t="s">
        <v>959</v>
      </c>
      <c r="E355" s="3" t="s">
        <v>713</v>
      </c>
      <c r="F355" s="4">
        <v>40564</v>
      </c>
      <c r="G355" s="2">
        <v>85.45</v>
      </c>
      <c r="H355" s="2">
        <v>44.93</v>
      </c>
      <c r="I355" s="2">
        <v>68.19</v>
      </c>
      <c r="J355" s="2">
        <f t="shared" si="11"/>
        <v>198.57</v>
      </c>
      <c r="K355" s="2">
        <v>0</v>
      </c>
      <c r="L355" s="2">
        <v>0</v>
      </c>
      <c r="M355" s="2">
        <v>1</v>
      </c>
      <c r="N355" s="2">
        <f t="shared" si="12"/>
        <v>198.57</v>
      </c>
    </row>
    <row r="356" spans="1:14" ht="12.75" customHeight="1">
      <c r="A356" s="3" t="s">
        <v>1367</v>
      </c>
      <c r="B356" s="2">
        <v>54</v>
      </c>
      <c r="C356" s="3" t="s">
        <v>1617</v>
      </c>
      <c r="D356" s="3" t="s">
        <v>959</v>
      </c>
      <c r="E356" s="3" t="s">
        <v>713</v>
      </c>
      <c r="F356" s="4">
        <v>40564</v>
      </c>
      <c r="G356" s="2">
        <v>461.43</v>
      </c>
      <c r="H356" s="2">
        <v>242.64</v>
      </c>
      <c r="I356" s="2">
        <v>368.19</v>
      </c>
      <c r="J356" s="2">
        <f t="shared" si="11"/>
        <v>1072.26</v>
      </c>
      <c r="K356" s="2">
        <v>0</v>
      </c>
      <c r="L356" s="2">
        <v>0</v>
      </c>
      <c r="M356" s="2">
        <v>1</v>
      </c>
      <c r="N356" s="2">
        <f t="shared" si="12"/>
        <v>1072.26</v>
      </c>
    </row>
    <row r="357" spans="1:14" ht="12.75" customHeight="1">
      <c r="A357" s="3" t="s">
        <v>1367</v>
      </c>
      <c r="B357" s="2">
        <v>9</v>
      </c>
      <c r="C357" s="3" t="s">
        <v>1527</v>
      </c>
      <c r="D357" s="3" t="s">
        <v>1778</v>
      </c>
      <c r="E357" s="3" t="s">
        <v>665</v>
      </c>
      <c r="F357" s="4">
        <v>40793</v>
      </c>
      <c r="G357" s="2">
        <v>84.26</v>
      </c>
      <c r="H357" s="2">
        <v>42.42</v>
      </c>
      <c r="I357" s="2">
        <v>34.47</v>
      </c>
      <c r="J357" s="2">
        <f t="shared" si="11"/>
        <v>161.15</v>
      </c>
      <c r="K357" s="2">
        <v>0</v>
      </c>
      <c r="L357" s="2">
        <v>0</v>
      </c>
      <c r="M357" s="2">
        <v>1</v>
      </c>
      <c r="N357" s="2">
        <f t="shared" si="12"/>
        <v>161.15</v>
      </c>
    </row>
    <row r="358" spans="1:14" ht="12.75" customHeight="1">
      <c r="A358" s="3" t="s">
        <v>1367</v>
      </c>
      <c r="B358" s="2">
        <v>95</v>
      </c>
      <c r="C358" s="3" t="s">
        <v>1779</v>
      </c>
      <c r="D358" s="3" t="s">
        <v>1778</v>
      </c>
      <c r="E358" s="3" t="s">
        <v>665</v>
      </c>
      <c r="F358" s="4">
        <v>40793</v>
      </c>
      <c r="G358" s="2">
        <v>889.4</v>
      </c>
      <c r="H358" s="2">
        <v>447.87</v>
      </c>
      <c r="I358" s="2">
        <v>363.81</v>
      </c>
      <c r="J358" s="2">
        <f t="shared" si="11"/>
        <v>1701.08</v>
      </c>
      <c r="K358" s="2">
        <v>0</v>
      </c>
      <c r="L358" s="2">
        <v>0</v>
      </c>
      <c r="M358" s="2">
        <v>1</v>
      </c>
      <c r="N358" s="2">
        <f t="shared" si="12"/>
        <v>1701.08</v>
      </c>
    </row>
    <row r="359" spans="1:14" ht="12.75" customHeight="1">
      <c r="A359" s="3" t="s">
        <v>1456</v>
      </c>
      <c r="B359" s="2">
        <v>29</v>
      </c>
      <c r="C359" s="3" t="s">
        <v>1780</v>
      </c>
      <c r="D359" s="3" t="s">
        <v>1235</v>
      </c>
      <c r="E359" s="3" t="s">
        <v>1236</v>
      </c>
      <c r="F359" s="4">
        <v>40714</v>
      </c>
      <c r="G359" s="2">
        <v>171.1</v>
      </c>
      <c r="H359" s="2">
        <v>177.55</v>
      </c>
      <c r="I359" s="2">
        <v>447.89</v>
      </c>
      <c r="J359" s="2">
        <f t="shared" si="11"/>
        <v>796.54</v>
      </c>
      <c r="K359" s="2">
        <v>0</v>
      </c>
      <c r="L359" s="2">
        <v>0</v>
      </c>
      <c r="M359" s="2">
        <v>1</v>
      </c>
      <c r="N359" s="2">
        <f t="shared" si="12"/>
        <v>796.54</v>
      </c>
    </row>
    <row r="360" spans="1:14" ht="12.75" customHeight="1">
      <c r="A360" s="3" t="s">
        <v>1367</v>
      </c>
      <c r="B360" s="2">
        <v>26</v>
      </c>
      <c r="C360" s="3" t="s">
        <v>1781</v>
      </c>
      <c r="D360" s="3" t="s">
        <v>1782</v>
      </c>
      <c r="E360" s="3" t="s">
        <v>313</v>
      </c>
      <c r="F360" s="4">
        <v>40843</v>
      </c>
      <c r="G360" s="2">
        <v>2653.99</v>
      </c>
      <c r="H360" s="2">
        <v>1836.48</v>
      </c>
      <c r="I360" s="2">
        <v>0</v>
      </c>
      <c r="J360" s="2">
        <f t="shared" si="11"/>
        <v>4490.469999999999</v>
      </c>
      <c r="K360" s="2">
        <v>0</v>
      </c>
      <c r="L360" s="2">
        <v>0</v>
      </c>
      <c r="M360" s="2">
        <v>1</v>
      </c>
      <c r="N360" s="2">
        <f t="shared" si="12"/>
        <v>4490.469999999999</v>
      </c>
    </row>
    <row r="361" spans="1:14" ht="12.75" customHeight="1">
      <c r="A361" s="3" t="s">
        <v>1367</v>
      </c>
      <c r="B361" s="2">
        <v>190</v>
      </c>
      <c r="C361" s="3" t="s">
        <v>1783</v>
      </c>
      <c r="D361" s="3" t="s">
        <v>1784</v>
      </c>
      <c r="E361" s="3" t="s">
        <v>351</v>
      </c>
      <c r="F361" s="4">
        <v>40712</v>
      </c>
      <c r="G361" s="2">
        <v>2020.02</v>
      </c>
      <c r="H361" s="2">
        <v>995.79</v>
      </c>
      <c r="I361" s="2">
        <v>403.86</v>
      </c>
      <c r="J361" s="2">
        <f t="shared" si="11"/>
        <v>3419.67</v>
      </c>
      <c r="K361" s="2">
        <v>0</v>
      </c>
      <c r="L361" s="2">
        <v>0</v>
      </c>
      <c r="M361" s="2">
        <v>1</v>
      </c>
      <c r="N361" s="2">
        <f t="shared" si="12"/>
        <v>3419.67</v>
      </c>
    </row>
    <row r="362" spans="1:14" ht="12.75" customHeight="1">
      <c r="A362" s="3" t="s">
        <v>1367</v>
      </c>
      <c r="B362" s="2">
        <v>9</v>
      </c>
      <c r="C362" s="3" t="s">
        <v>1785</v>
      </c>
      <c r="D362" s="3" t="s">
        <v>960</v>
      </c>
      <c r="E362" s="3" t="s">
        <v>431</v>
      </c>
      <c r="F362" s="4">
        <v>40871</v>
      </c>
      <c r="G362" s="2">
        <v>94.47</v>
      </c>
      <c r="H362" s="2">
        <v>127.94</v>
      </c>
      <c r="I362" s="2">
        <v>264.69</v>
      </c>
      <c r="J362" s="2">
        <f t="shared" si="11"/>
        <v>487.1</v>
      </c>
      <c r="K362" s="2">
        <v>0</v>
      </c>
      <c r="L362" s="2">
        <v>0</v>
      </c>
      <c r="M362" s="2">
        <v>1</v>
      </c>
      <c r="N362" s="2">
        <f t="shared" si="12"/>
        <v>487.1</v>
      </c>
    </row>
    <row r="363" spans="1:14" ht="12.75" customHeight="1">
      <c r="A363" s="3" t="s">
        <v>1371</v>
      </c>
      <c r="B363" s="2">
        <v>0</v>
      </c>
      <c r="C363" s="3" t="s">
        <v>1372</v>
      </c>
      <c r="D363" s="3" t="s">
        <v>1786</v>
      </c>
      <c r="E363" s="3" t="s">
        <v>180</v>
      </c>
      <c r="F363" s="4">
        <v>40841</v>
      </c>
      <c r="G363" s="2">
        <v>356.27</v>
      </c>
      <c r="H363" s="2">
        <v>229.47</v>
      </c>
      <c r="I363" s="2">
        <v>0</v>
      </c>
      <c r="J363" s="2">
        <f t="shared" si="11"/>
        <v>585.74</v>
      </c>
      <c r="K363" s="2">
        <v>0</v>
      </c>
      <c r="L363" s="2">
        <v>0</v>
      </c>
      <c r="M363" s="2">
        <v>1</v>
      </c>
      <c r="N363" s="2">
        <f t="shared" si="12"/>
        <v>585.74</v>
      </c>
    </row>
    <row r="364" spans="1:14" ht="12.75" customHeight="1">
      <c r="A364" s="3" t="s">
        <v>1367</v>
      </c>
      <c r="B364" s="2">
        <v>10</v>
      </c>
      <c r="C364" s="3" t="s">
        <v>1389</v>
      </c>
      <c r="D364" s="3" t="s">
        <v>297</v>
      </c>
      <c r="E364" s="3" t="s">
        <v>298</v>
      </c>
      <c r="F364" s="4">
        <v>40836</v>
      </c>
      <c r="G364" s="2">
        <v>10.45</v>
      </c>
      <c r="H364" s="2">
        <v>13.53</v>
      </c>
      <c r="I364" s="2">
        <v>0</v>
      </c>
      <c r="J364" s="2">
        <f t="shared" si="11"/>
        <v>23.979999999999997</v>
      </c>
      <c r="K364" s="2">
        <v>0</v>
      </c>
      <c r="L364" s="2">
        <v>0</v>
      </c>
      <c r="M364" s="2">
        <v>1</v>
      </c>
      <c r="N364" s="2">
        <f t="shared" si="12"/>
        <v>23.979999999999997</v>
      </c>
    </row>
    <row r="365" spans="1:14" ht="12.75" customHeight="1">
      <c r="A365" s="3" t="s">
        <v>1371</v>
      </c>
      <c r="B365" s="2">
        <v>0</v>
      </c>
      <c r="C365" s="3" t="s">
        <v>1421</v>
      </c>
      <c r="D365" s="3" t="s">
        <v>1787</v>
      </c>
      <c r="E365" s="3" t="s">
        <v>89</v>
      </c>
      <c r="F365" s="4">
        <v>40844</v>
      </c>
      <c r="G365" s="2">
        <v>328.98</v>
      </c>
      <c r="H365" s="2">
        <v>207.69</v>
      </c>
      <c r="I365" s="2">
        <v>0</v>
      </c>
      <c r="J365" s="2">
        <f t="shared" si="11"/>
        <v>536.6700000000001</v>
      </c>
      <c r="K365" s="2">
        <v>0</v>
      </c>
      <c r="L365" s="2">
        <v>0</v>
      </c>
      <c r="M365" s="2">
        <v>1</v>
      </c>
      <c r="N365" s="2">
        <f t="shared" si="12"/>
        <v>536.6700000000001</v>
      </c>
    </row>
    <row r="366" spans="1:14" ht="12.75" customHeight="1">
      <c r="A366" s="3" t="s">
        <v>1367</v>
      </c>
      <c r="B366" s="2">
        <v>15</v>
      </c>
      <c r="C366" s="3" t="s">
        <v>1788</v>
      </c>
      <c r="D366" s="3" t="s">
        <v>1789</v>
      </c>
      <c r="E366" s="3" t="s">
        <v>945</v>
      </c>
      <c r="F366" s="4">
        <v>40714</v>
      </c>
      <c r="G366" s="2">
        <v>106.68</v>
      </c>
      <c r="H366" s="2">
        <v>71.37</v>
      </c>
      <c r="I366" s="2">
        <v>0</v>
      </c>
      <c r="J366" s="2">
        <f t="shared" si="11"/>
        <v>178.05</v>
      </c>
      <c r="K366" s="2">
        <v>0</v>
      </c>
      <c r="L366" s="2">
        <v>0</v>
      </c>
      <c r="M366" s="2">
        <v>1</v>
      </c>
      <c r="N366" s="2">
        <f t="shared" si="12"/>
        <v>178.05</v>
      </c>
    </row>
    <row r="367" spans="1:14" ht="12.75" customHeight="1">
      <c r="A367" s="3" t="s">
        <v>1367</v>
      </c>
      <c r="B367" s="2">
        <v>97</v>
      </c>
      <c r="C367" s="3" t="s">
        <v>1790</v>
      </c>
      <c r="D367" s="3" t="s">
        <v>1789</v>
      </c>
      <c r="E367" s="3" t="s">
        <v>945</v>
      </c>
      <c r="F367" s="4">
        <v>40714</v>
      </c>
      <c r="G367" s="2">
        <v>689.83</v>
      </c>
      <c r="H367" s="2">
        <v>461.5</v>
      </c>
      <c r="I367" s="2">
        <v>0</v>
      </c>
      <c r="J367" s="2">
        <f t="shared" si="11"/>
        <v>1151.33</v>
      </c>
      <c r="K367" s="2">
        <v>0</v>
      </c>
      <c r="L367" s="2">
        <v>0</v>
      </c>
      <c r="M367" s="2">
        <v>1</v>
      </c>
      <c r="N367" s="2">
        <f t="shared" si="12"/>
        <v>1151.33</v>
      </c>
    </row>
    <row r="368" spans="1:14" ht="12.75" customHeight="1">
      <c r="A368" s="3" t="s">
        <v>1371</v>
      </c>
      <c r="B368" s="2">
        <v>0</v>
      </c>
      <c r="C368" s="3" t="s">
        <v>1421</v>
      </c>
      <c r="D368" s="3" t="s">
        <v>1791</v>
      </c>
      <c r="E368" s="3" t="s">
        <v>407</v>
      </c>
      <c r="F368" s="4">
        <v>40870</v>
      </c>
      <c r="G368" s="2">
        <v>339.6</v>
      </c>
      <c r="H368" s="2">
        <v>205.58</v>
      </c>
      <c r="I368" s="2">
        <v>0</v>
      </c>
      <c r="J368" s="2">
        <f t="shared" si="11"/>
        <v>545.1800000000001</v>
      </c>
      <c r="K368" s="2">
        <v>0</v>
      </c>
      <c r="L368" s="2">
        <v>0</v>
      </c>
      <c r="M368" s="2">
        <v>1</v>
      </c>
      <c r="N368" s="2">
        <f t="shared" si="12"/>
        <v>545.1800000000001</v>
      </c>
    </row>
    <row r="369" spans="1:14" ht="12.75" customHeight="1">
      <c r="A369" s="3" t="s">
        <v>1371</v>
      </c>
      <c r="B369" s="2">
        <v>0</v>
      </c>
      <c r="C369" s="3" t="s">
        <v>1421</v>
      </c>
      <c r="D369" s="3" t="s">
        <v>1792</v>
      </c>
      <c r="E369" s="3" t="s">
        <v>1793</v>
      </c>
      <c r="F369" s="4">
        <v>40792</v>
      </c>
      <c r="G369" s="2">
        <v>644.87</v>
      </c>
      <c r="H369" s="2">
        <v>403.87</v>
      </c>
      <c r="I369" s="2">
        <v>0</v>
      </c>
      <c r="J369" s="2">
        <f t="shared" si="11"/>
        <v>1048.74</v>
      </c>
      <c r="K369" s="2">
        <v>0</v>
      </c>
      <c r="L369" s="2">
        <v>0</v>
      </c>
      <c r="M369" s="2">
        <v>1</v>
      </c>
      <c r="N369" s="2">
        <f t="shared" si="12"/>
        <v>1048.74</v>
      </c>
    </row>
    <row r="370" spans="1:14" ht="12.75" customHeight="1">
      <c r="A370" s="3" t="s">
        <v>1367</v>
      </c>
      <c r="B370" s="2">
        <v>15</v>
      </c>
      <c r="C370" s="3" t="s">
        <v>1674</v>
      </c>
      <c r="D370" s="3" t="s">
        <v>1237</v>
      </c>
      <c r="E370" s="3" t="s">
        <v>152</v>
      </c>
      <c r="F370" s="4">
        <v>40807</v>
      </c>
      <c r="G370" s="2">
        <v>195.35</v>
      </c>
      <c r="H370" s="2">
        <v>109.17</v>
      </c>
      <c r="I370" s="2">
        <v>0</v>
      </c>
      <c r="J370" s="2">
        <f t="shared" si="11"/>
        <v>304.52</v>
      </c>
      <c r="K370" s="2">
        <v>0</v>
      </c>
      <c r="L370" s="2">
        <v>0</v>
      </c>
      <c r="M370" s="2">
        <v>1</v>
      </c>
      <c r="N370" s="2">
        <f t="shared" si="12"/>
        <v>304.52</v>
      </c>
    </row>
    <row r="371" spans="1:14" ht="12.75" customHeight="1">
      <c r="A371" s="3" t="s">
        <v>1367</v>
      </c>
      <c r="B371" s="2">
        <v>7</v>
      </c>
      <c r="C371" s="3" t="s">
        <v>1470</v>
      </c>
      <c r="D371" s="3" t="s">
        <v>1238</v>
      </c>
      <c r="E371" s="3" t="s">
        <v>195</v>
      </c>
      <c r="F371" s="4">
        <v>40856</v>
      </c>
      <c r="G371" s="2">
        <v>48.48</v>
      </c>
      <c r="H371" s="2">
        <v>23.33</v>
      </c>
      <c r="I371" s="2">
        <v>9.23</v>
      </c>
      <c r="J371" s="2">
        <f t="shared" si="11"/>
        <v>81.04</v>
      </c>
      <c r="K371" s="2">
        <v>0</v>
      </c>
      <c r="L371" s="2">
        <v>0</v>
      </c>
      <c r="M371" s="2">
        <v>1</v>
      </c>
      <c r="N371" s="2">
        <f t="shared" si="12"/>
        <v>81.04</v>
      </c>
    </row>
    <row r="372" spans="1:14" ht="12.75" customHeight="1">
      <c r="A372" s="3" t="s">
        <v>1367</v>
      </c>
      <c r="B372" s="2">
        <v>372</v>
      </c>
      <c r="C372" s="3" t="s">
        <v>1794</v>
      </c>
      <c r="D372" s="3" t="s">
        <v>1238</v>
      </c>
      <c r="E372" s="3" t="s">
        <v>195</v>
      </c>
      <c r="F372" s="4">
        <v>40856</v>
      </c>
      <c r="G372" s="2">
        <v>2576.51</v>
      </c>
      <c r="H372" s="2">
        <v>1240.04</v>
      </c>
      <c r="I372" s="2">
        <v>490.63</v>
      </c>
      <c r="J372" s="2">
        <f t="shared" si="11"/>
        <v>4307.18</v>
      </c>
      <c r="K372" s="2">
        <v>0</v>
      </c>
      <c r="L372" s="2">
        <v>0</v>
      </c>
      <c r="M372" s="2">
        <v>1</v>
      </c>
      <c r="N372" s="2">
        <f t="shared" si="12"/>
        <v>4307.18</v>
      </c>
    </row>
    <row r="373" spans="1:14" ht="12.75" customHeight="1">
      <c r="A373" s="3" t="s">
        <v>1367</v>
      </c>
      <c r="B373" s="2">
        <v>10</v>
      </c>
      <c r="C373" s="3" t="s">
        <v>1795</v>
      </c>
      <c r="D373" s="3" t="s">
        <v>300</v>
      </c>
      <c r="E373" s="3" t="s">
        <v>301</v>
      </c>
      <c r="F373" s="4">
        <v>40868</v>
      </c>
      <c r="G373" s="2">
        <v>79.65</v>
      </c>
      <c r="H373" s="2">
        <v>33.8</v>
      </c>
      <c r="I373" s="2">
        <v>0</v>
      </c>
      <c r="J373" s="2">
        <f t="shared" si="11"/>
        <v>113.45</v>
      </c>
      <c r="K373" s="2">
        <v>0</v>
      </c>
      <c r="L373" s="2">
        <v>0</v>
      </c>
      <c r="M373" s="2">
        <v>1</v>
      </c>
      <c r="N373" s="2">
        <f t="shared" si="12"/>
        <v>113.45</v>
      </c>
    </row>
    <row r="374" spans="1:14" ht="12.75" customHeight="1">
      <c r="A374" s="3" t="s">
        <v>1367</v>
      </c>
      <c r="B374" s="2">
        <v>262</v>
      </c>
      <c r="C374" s="3" t="s">
        <v>1796</v>
      </c>
      <c r="D374" s="3" t="s">
        <v>300</v>
      </c>
      <c r="E374" s="3" t="s">
        <v>301</v>
      </c>
      <c r="F374" s="4">
        <v>40868</v>
      </c>
      <c r="G374" s="2">
        <v>2086.91</v>
      </c>
      <c r="H374" s="2">
        <v>885.36</v>
      </c>
      <c r="I374" s="2">
        <v>0</v>
      </c>
      <c r="J374" s="2">
        <f t="shared" si="11"/>
        <v>2972.27</v>
      </c>
      <c r="K374" s="2">
        <v>0</v>
      </c>
      <c r="L374" s="2">
        <v>0</v>
      </c>
      <c r="M374" s="2">
        <v>1</v>
      </c>
      <c r="N374" s="2">
        <f t="shared" si="12"/>
        <v>2972.27</v>
      </c>
    </row>
    <row r="375" spans="1:14" ht="12.75" customHeight="1">
      <c r="A375" s="3" t="s">
        <v>1367</v>
      </c>
      <c r="B375" s="2">
        <v>3</v>
      </c>
      <c r="C375" s="3" t="s">
        <v>1524</v>
      </c>
      <c r="D375" s="3" t="s">
        <v>1239</v>
      </c>
      <c r="E375" s="3" t="s">
        <v>1020</v>
      </c>
      <c r="F375" s="4">
        <v>40739</v>
      </c>
      <c r="G375" s="2">
        <v>31.62</v>
      </c>
      <c r="H375" s="2">
        <v>20.67</v>
      </c>
      <c r="I375" s="2">
        <v>0</v>
      </c>
      <c r="J375" s="2">
        <f t="shared" si="11"/>
        <v>52.290000000000006</v>
      </c>
      <c r="K375" s="2">
        <v>0</v>
      </c>
      <c r="L375" s="2">
        <v>0</v>
      </c>
      <c r="M375" s="2">
        <v>1</v>
      </c>
      <c r="N375" s="2">
        <f t="shared" si="12"/>
        <v>52.290000000000006</v>
      </c>
    </row>
    <row r="376" spans="1:14" ht="12.75" customHeight="1">
      <c r="A376" s="3" t="s">
        <v>1456</v>
      </c>
      <c r="B376" s="2">
        <v>14</v>
      </c>
      <c r="C376" s="3" t="s">
        <v>1797</v>
      </c>
      <c r="D376" s="3" t="s">
        <v>1240</v>
      </c>
      <c r="E376" s="3" t="s">
        <v>152</v>
      </c>
      <c r="F376" s="4">
        <v>40771</v>
      </c>
      <c r="G376" s="2">
        <v>224.43</v>
      </c>
      <c r="H376" s="2">
        <v>34.25</v>
      </c>
      <c r="I376" s="2">
        <v>395.29</v>
      </c>
      <c r="J376" s="2">
        <f t="shared" si="11"/>
        <v>653.97</v>
      </c>
      <c r="K376" s="2">
        <v>0</v>
      </c>
      <c r="L376" s="2">
        <v>0</v>
      </c>
      <c r="M376" s="2">
        <v>1</v>
      </c>
      <c r="N376" s="2">
        <f t="shared" si="12"/>
        <v>653.97</v>
      </c>
    </row>
    <row r="377" spans="1:14" ht="12.75" customHeight="1">
      <c r="A377" s="3" t="s">
        <v>1367</v>
      </c>
      <c r="B377" s="2">
        <v>33</v>
      </c>
      <c r="C377" s="3" t="s">
        <v>1798</v>
      </c>
      <c r="D377" s="3" t="s">
        <v>715</v>
      </c>
      <c r="E377" s="3" t="s">
        <v>716</v>
      </c>
      <c r="F377" s="4">
        <v>40856</v>
      </c>
      <c r="G377" s="2">
        <v>139.48</v>
      </c>
      <c r="H377" s="2">
        <v>101.29</v>
      </c>
      <c r="I377" s="2">
        <v>0</v>
      </c>
      <c r="J377" s="2">
        <f t="shared" si="11"/>
        <v>240.76999999999998</v>
      </c>
      <c r="K377" s="2">
        <v>0</v>
      </c>
      <c r="L377" s="2">
        <v>0</v>
      </c>
      <c r="M377" s="2">
        <v>1</v>
      </c>
      <c r="N377" s="2">
        <f t="shared" si="12"/>
        <v>240.76999999999998</v>
      </c>
    </row>
    <row r="378" spans="1:14" ht="12.75" customHeight="1">
      <c r="A378" s="3" t="s">
        <v>1367</v>
      </c>
      <c r="B378" s="2">
        <v>3</v>
      </c>
      <c r="C378" s="3" t="s">
        <v>1654</v>
      </c>
      <c r="D378" s="3" t="s">
        <v>967</v>
      </c>
      <c r="E378" s="3" t="s">
        <v>199</v>
      </c>
      <c r="F378" s="4">
        <v>40634</v>
      </c>
      <c r="G378" s="2">
        <v>128.78</v>
      </c>
      <c r="H378" s="2">
        <v>81.18</v>
      </c>
      <c r="I378" s="2">
        <v>0</v>
      </c>
      <c r="J378" s="2">
        <f t="shared" si="11"/>
        <v>209.96</v>
      </c>
      <c r="K378" s="2">
        <v>0</v>
      </c>
      <c r="L378" s="2">
        <v>0</v>
      </c>
      <c r="M378" s="2">
        <v>1</v>
      </c>
      <c r="N378" s="2">
        <f t="shared" si="12"/>
        <v>209.96</v>
      </c>
    </row>
    <row r="379" spans="1:14" ht="12.75" customHeight="1">
      <c r="A379" s="3" t="s">
        <v>1367</v>
      </c>
      <c r="B379" s="2">
        <v>3</v>
      </c>
      <c r="C379" s="3" t="s">
        <v>1654</v>
      </c>
      <c r="D379" s="3" t="s">
        <v>968</v>
      </c>
      <c r="E379" s="3" t="s">
        <v>357</v>
      </c>
      <c r="F379" s="4">
        <v>40642</v>
      </c>
      <c r="G379" s="2">
        <v>40.72</v>
      </c>
      <c r="H379" s="2">
        <v>26.37</v>
      </c>
      <c r="I379" s="2">
        <v>0</v>
      </c>
      <c r="J379" s="2">
        <f t="shared" si="11"/>
        <v>67.09</v>
      </c>
      <c r="K379" s="2">
        <v>0</v>
      </c>
      <c r="L379" s="2">
        <v>0</v>
      </c>
      <c r="M379" s="2">
        <v>1</v>
      </c>
      <c r="N379" s="2">
        <f t="shared" si="12"/>
        <v>67.09</v>
      </c>
    </row>
    <row r="380" spans="1:14" ht="12.75" customHeight="1">
      <c r="A380" s="3" t="s">
        <v>1367</v>
      </c>
      <c r="B380" s="2">
        <v>7</v>
      </c>
      <c r="C380" s="3" t="s">
        <v>1417</v>
      </c>
      <c r="D380" s="3" t="s">
        <v>1799</v>
      </c>
      <c r="E380" s="3" t="s">
        <v>170</v>
      </c>
      <c r="F380" s="4">
        <v>40791</v>
      </c>
      <c r="G380" s="2">
        <v>6.23</v>
      </c>
      <c r="H380" s="2">
        <v>6.08</v>
      </c>
      <c r="I380" s="2">
        <v>6.18</v>
      </c>
      <c r="J380" s="2">
        <f t="shared" si="11"/>
        <v>18.490000000000002</v>
      </c>
      <c r="K380" s="2">
        <v>0</v>
      </c>
      <c r="L380" s="2">
        <v>0</v>
      </c>
      <c r="M380" s="2">
        <v>1</v>
      </c>
      <c r="N380" s="2">
        <f t="shared" si="12"/>
        <v>18.490000000000002</v>
      </c>
    </row>
    <row r="381" spans="1:14" ht="12.75" customHeight="1">
      <c r="A381" s="3" t="s">
        <v>1367</v>
      </c>
      <c r="B381" s="2">
        <v>10</v>
      </c>
      <c r="C381" s="3" t="s">
        <v>1630</v>
      </c>
      <c r="D381" s="3" t="s">
        <v>1800</v>
      </c>
      <c r="E381" s="3" t="s">
        <v>155</v>
      </c>
      <c r="F381" s="4">
        <v>40563</v>
      </c>
      <c r="G381" s="2">
        <v>55.83</v>
      </c>
      <c r="H381" s="2">
        <v>25.28</v>
      </c>
      <c r="I381" s="2">
        <v>10.55</v>
      </c>
      <c r="J381" s="2">
        <f t="shared" si="11"/>
        <v>91.66</v>
      </c>
      <c r="K381" s="2">
        <v>0</v>
      </c>
      <c r="L381" s="2">
        <v>0</v>
      </c>
      <c r="M381" s="2">
        <v>1</v>
      </c>
      <c r="N381" s="2">
        <f t="shared" si="12"/>
        <v>91.66</v>
      </c>
    </row>
    <row r="382" spans="1:14" ht="12.75" customHeight="1">
      <c r="A382" s="3" t="s">
        <v>1367</v>
      </c>
      <c r="B382" s="2">
        <v>221</v>
      </c>
      <c r="C382" s="3" t="s">
        <v>1801</v>
      </c>
      <c r="D382" s="3" t="s">
        <v>1800</v>
      </c>
      <c r="E382" s="3" t="s">
        <v>155</v>
      </c>
      <c r="F382" s="4">
        <v>40563</v>
      </c>
      <c r="G382" s="2">
        <v>1233.59</v>
      </c>
      <c r="H382" s="2">
        <v>558.69</v>
      </c>
      <c r="I382" s="2">
        <v>233.28</v>
      </c>
      <c r="J382" s="2">
        <f t="shared" si="11"/>
        <v>2025.56</v>
      </c>
      <c r="K382" s="2">
        <v>0</v>
      </c>
      <c r="L382" s="2">
        <v>0</v>
      </c>
      <c r="M382" s="2">
        <v>1</v>
      </c>
      <c r="N382" s="2">
        <f t="shared" si="12"/>
        <v>2025.56</v>
      </c>
    </row>
    <row r="383" spans="1:14" ht="12.75" customHeight="1">
      <c r="A383" s="3" t="s">
        <v>1367</v>
      </c>
      <c r="B383" s="2">
        <v>8</v>
      </c>
      <c r="C383" s="3" t="s">
        <v>1414</v>
      </c>
      <c r="D383" s="3" t="s">
        <v>1802</v>
      </c>
      <c r="E383" s="3" t="s">
        <v>802</v>
      </c>
      <c r="F383" s="4">
        <v>40793</v>
      </c>
      <c r="G383" s="2">
        <v>114.8</v>
      </c>
      <c r="H383" s="2">
        <v>68.18</v>
      </c>
      <c r="I383" s="2">
        <v>38.02</v>
      </c>
      <c r="J383" s="2">
        <f t="shared" si="11"/>
        <v>221.00000000000003</v>
      </c>
      <c r="K383" s="2">
        <v>0</v>
      </c>
      <c r="L383" s="2">
        <v>0</v>
      </c>
      <c r="M383" s="2">
        <v>1</v>
      </c>
      <c r="N383" s="2">
        <f t="shared" si="12"/>
        <v>221.00000000000003</v>
      </c>
    </row>
    <row r="384" spans="1:14" ht="12.75" customHeight="1">
      <c r="A384" s="3" t="s">
        <v>1367</v>
      </c>
      <c r="B384" s="2">
        <v>75</v>
      </c>
      <c r="C384" s="3" t="s">
        <v>1803</v>
      </c>
      <c r="D384" s="3" t="s">
        <v>1802</v>
      </c>
      <c r="E384" s="3" t="s">
        <v>802</v>
      </c>
      <c r="F384" s="4">
        <v>40793</v>
      </c>
      <c r="G384" s="2">
        <v>1076.16</v>
      </c>
      <c r="H384" s="2">
        <v>639.13</v>
      </c>
      <c r="I384" s="2">
        <v>356.44</v>
      </c>
      <c r="J384" s="2">
        <f t="shared" si="11"/>
        <v>2071.73</v>
      </c>
      <c r="K384" s="2">
        <v>0</v>
      </c>
      <c r="L384" s="2">
        <v>0</v>
      </c>
      <c r="M384" s="2">
        <v>1</v>
      </c>
      <c r="N384" s="2">
        <f t="shared" si="12"/>
        <v>2071.73</v>
      </c>
    </row>
    <row r="385" spans="1:14" ht="12.75" customHeight="1">
      <c r="A385" s="3" t="s">
        <v>1371</v>
      </c>
      <c r="B385" s="2">
        <v>0</v>
      </c>
      <c r="C385" s="3" t="s">
        <v>1421</v>
      </c>
      <c r="D385" s="3" t="s">
        <v>1804</v>
      </c>
      <c r="E385" s="3" t="s">
        <v>192</v>
      </c>
      <c r="F385" s="4">
        <v>40834</v>
      </c>
      <c r="G385" s="2">
        <v>336.97</v>
      </c>
      <c r="H385" s="2">
        <v>241.55</v>
      </c>
      <c r="I385" s="2">
        <v>0</v>
      </c>
      <c r="J385" s="2">
        <f t="shared" si="11"/>
        <v>578.52</v>
      </c>
      <c r="K385" s="2">
        <v>0</v>
      </c>
      <c r="L385" s="2">
        <v>0</v>
      </c>
      <c r="M385" s="2">
        <v>1</v>
      </c>
      <c r="N385" s="2">
        <f t="shared" si="12"/>
        <v>578.52</v>
      </c>
    </row>
    <row r="386" spans="1:14" ht="12.75" customHeight="1">
      <c r="A386" s="3" t="s">
        <v>1371</v>
      </c>
      <c r="B386" s="2">
        <v>0</v>
      </c>
      <c r="C386" s="3" t="s">
        <v>1421</v>
      </c>
      <c r="D386" s="3" t="s">
        <v>306</v>
      </c>
      <c r="E386" s="3" t="s">
        <v>307</v>
      </c>
      <c r="F386" s="4">
        <v>40744</v>
      </c>
      <c r="G386" s="2">
        <v>360.24</v>
      </c>
      <c r="H386" s="2">
        <v>231.04</v>
      </c>
      <c r="I386" s="2">
        <v>0</v>
      </c>
      <c r="J386" s="2">
        <f t="shared" si="11"/>
        <v>591.28</v>
      </c>
      <c r="K386" s="2">
        <v>0</v>
      </c>
      <c r="L386" s="2">
        <v>0</v>
      </c>
      <c r="M386" s="2">
        <v>1</v>
      </c>
      <c r="N386" s="2">
        <f t="shared" si="12"/>
        <v>591.28</v>
      </c>
    </row>
    <row r="387" spans="1:14" ht="12.75" customHeight="1">
      <c r="A387" s="3" t="s">
        <v>1367</v>
      </c>
      <c r="B387" s="2">
        <v>14</v>
      </c>
      <c r="C387" s="3" t="s">
        <v>1805</v>
      </c>
      <c r="D387" s="3" t="s">
        <v>970</v>
      </c>
      <c r="E387" s="3" t="s">
        <v>278</v>
      </c>
      <c r="F387" s="4">
        <v>40799</v>
      </c>
      <c r="G387" s="2">
        <v>63.85</v>
      </c>
      <c r="H387" s="2">
        <v>46.12</v>
      </c>
      <c r="I387" s="2">
        <v>18.98</v>
      </c>
      <c r="J387" s="2">
        <f t="shared" si="11"/>
        <v>128.95</v>
      </c>
      <c r="K387" s="2">
        <v>0</v>
      </c>
      <c r="L387" s="2">
        <v>0</v>
      </c>
      <c r="M387" s="2">
        <v>1</v>
      </c>
      <c r="N387" s="2">
        <f t="shared" si="12"/>
        <v>128.95</v>
      </c>
    </row>
    <row r="388" spans="1:14" ht="12.75" customHeight="1">
      <c r="A388" s="3" t="s">
        <v>1367</v>
      </c>
      <c r="B388" s="2">
        <v>308</v>
      </c>
      <c r="C388" s="3" t="s">
        <v>1806</v>
      </c>
      <c r="D388" s="3" t="s">
        <v>970</v>
      </c>
      <c r="E388" s="3" t="s">
        <v>278</v>
      </c>
      <c r="F388" s="4">
        <v>40799</v>
      </c>
      <c r="G388" s="2">
        <v>1404.51</v>
      </c>
      <c r="H388" s="2">
        <v>1014.51</v>
      </c>
      <c r="I388" s="2">
        <v>417.41</v>
      </c>
      <c r="J388" s="2">
        <f t="shared" si="11"/>
        <v>2836.43</v>
      </c>
      <c r="K388" s="2">
        <v>0</v>
      </c>
      <c r="L388" s="2">
        <v>0</v>
      </c>
      <c r="M388" s="2">
        <v>1</v>
      </c>
      <c r="N388" s="2">
        <f t="shared" si="12"/>
        <v>2836.43</v>
      </c>
    </row>
    <row r="389" spans="1:14" ht="12.75" customHeight="1">
      <c r="A389" s="3" t="s">
        <v>1367</v>
      </c>
      <c r="B389" s="2">
        <v>7</v>
      </c>
      <c r="C389" s="3" t="s">
        <v>1470</v>
      </c>
      <c r="D389" s="3" t="s">
        <v>975</v>
      </c>
      <c r="E389" s="3" t="s">
        <v>371</v>
      </c>
      <c r="F389" s="4">
        <v>40592</v>
      </c>
      <c r="G389" s="2">
        <v>75.79</v>
      </c>
      <c r="H389" s="2">
        <v>39.09</v>
      </c>
      <c r="I389" s="2">
        <v>24.46</v>
      </c>
      <c r="J389" s="2">
        <f t="shared" si="11"/>
        <v>139.34</v>
      </c>
      <c r="K389" s="2">
        <v>0</v>
      </c>
      <c r="L389" s="2">
        <v>0</v>
      </c>
      <c r="M389" s="2">
        <v>1</v>
      </c>
      <c r="N389" s="2">
        <f t="shared" si="12"/>
        <v>139.34</v>
      </c>
    </row>
    <row r="390" spans="1:14" ht="12.75" customHeight="1">
      <c r="A390" s="3" t="s">
        <v>1367</v>
      </c>
      <c r="B390" s="2">
        <v>107</v>
      </c>
      <c r="C390" s="3" t="s">
        <v>1679</v>
      </c>
      <c r="D390" s="3" t="s">
        <v>975</v>
      </c>
      <c r="E390" s="3" t="s">
        <v>371</v>
      </c>
      <c r="F390" s="4">
        <v>40592</v>
      </c>
      <c r="G390" s="2">
        <v>1158.51</v>
      </c>
      <c r="H390" s="2">
        <v>597.54</v>
      </c>
      <c r="I390" s="2">
        <v>373.82</v>
      </c>
      <c r="J390" s="2">
        <f t="shared" si="11"/>
        <v>2129.87</v>
      </c>
      <c r="K390" s="2">
        <v>0</v>
      </c>
      <c r="L390" s="2">
        <v>0</v>
      </c>
      <c r="M390" s="2">
        <v>1</v>
      </c>
      <c r="N390" s="2">
        <f t="shared" si="12"/>
        <v>2129.87</v>
      </c>
    </row>
    <row r="391" spans="1:14" ht="12.75" customHeight="1">
      <c r="A391" s="3" t="s">
        <v>1367</v>
      </c>
      <c r="B391" s="2">
        <v>17</v>
      </c>
      <c r="C391" s="3" t="s">
        <v>1575</v>
      </c>
      <c r="D391" s="3" t="s">
        <v>722</v>
      </c>
      <c r="E391" s="3" t="s">
        <v>647</v>
      </c>
      <c r="F391" s="4">
        <v>40630</v>
      </c>
      <c r="G391" s="2">
        <v>111.94</v>
      </c>
      <c r="H391" s="2">
        <v>54.55</v>
      </c>
      <c r="I391" s="2">
        <v>0</v>
      </c>
      <c r="J391" s="2">
        <f t="shared" si="11"/>
        <v>166.49</v>
      </c>
      <c r="K391" s="2">
        <v>0</v>
      </c>
      <c r="L391" s="2">
        <v>0</v>
      </c>
      <c r="M391" s="2">
        <v>1</v>
      </c>
      <c r="N391" s="2">
        <f t="shared" si="12"/>
        <v>166.49</v>
      </c>
    </row>
    <row r="392" spans="1:14" ht="12.75" customHeight="1">
      <c r="A392" s="3" t="s">
        <v>1367</v>
      </c>
      <c r="B392" s="2">
        <v>63</v>
      </c>
      <c r="C392" s="3" t="s">
        <v>1702</v>
      </c>
      <c r="D392" s="3" t="s">
        <v>722</v>
      </c>
      <c r="E392" s="3" t="s">
        <v>647</v>
      </c>
      <c r="F392" s="4">
        <v>40630</v>
      </c>
      <c r="G392" s="2">
        <v>414.82</v>
      </c>
      <c r="H392" s="2">
        <v>202.18</v>
      </c>
      <c r="I392" s="2">
        <v>0</v>
      </c>
      <c r="J392" s="2">
        <f t="shared" si="11"/>
        <v>617</v>
      </c>
      <c r="K392" s="2">
        <v>0</v>
      </c>
      <c r="L392" s="2">
        <v>0</v>
      </c>
      <c r="M392" s="2">
        <v>1</v>
      </c>
      <c r="N392" s="2">
        <f t="shared" si="12"/>
        <v>617</v>
      </c>
    </row>
    <row r="393" spans="1:14" ht="12.75" customHeight="1">
      <c r="A393" s="3" t="s">
        <v>1367</v>
      </c>
      <c r="B393" s="2">
        <v>8</v>
      </c>
      <c r="C393" s="3" t="s">
        <v>1409</v>
      </c>
      <c r="D393" s="3" t="s">
        <v>1807</v>
      </c>
      <c r="E393" s="3" t="s">
        <v>1743</v>
      </c>
      <c r="F393" s="4">
        <v>40638</v>
      </c>
      <c r="G393" s="2">
        <v>74.38</v>
      </c>
      <c r="H393" s="2">
        <v>34.01</v>
      </c>
      <c r="I393" s="2">
        <v>0</v>
      </c>
      <c r="J393" s="2">
        <f aca="true" t="shared" si="13" ref="J393:J456">SUM(G393:I393)</f>
        <v>108.38999999999999</v>
      </c>
      <c r="K393" s="2">
        <v>0</v>
      </c>
      <c r="L393" s="2">
        <v>0</v>
      </c>
      <c r="M393" s="2">
        <v>1</v>
      </c>
      <c r="N393" s="2">
        <f aca="true" t="shared" si="14" ref="N393:N456">M393*J393</f>
        <v>108.38999999999999</v>
      </c>
    </row>
    <row r="394" spans="1:14" ht="12.75" customHeight="1">
      <c r="A394" s="3" t="s">
        <v>1367</v>
      </c>
      <c r="B394" s="2">
        <v>65</v>
      </c>
      <c r="C394" s="3" t="s">
        <v>1592</v>
      </c>
      <c r="D394" s="3" t="s">
        <v>1807</v>
      </c>
      <c r="E394" s="3" t="s">
        <v>1743</v>
      </c>
      <c r="F394" s="4">
        <v>40638</v>
      </c>
      <c r="G394" s="2">
        <v>604.31</v>
      </c>
      <c r="H394" s="2">
        <v>276.27</v>
      </c>
      <c r="I394" s="2">
        <v>0</v>
      </c>
      <c r="J394" s="2">
        <f t="shared" si="13"/>
        <v>880.5799999999999</v>
      </c>
      <c r="K394" s="2">
        <v>0</v>
      </c>
      <c r="L394" s="2">
        <v>0</v>
      </c>
      <c r="M394" s="2">
        <v>1</v>
      </c>
      <c r="N394" s="2">
        <f t="shared" si="14"/>
        <v>880.5799999999999</v>
      </c>
    </row>
    <row r="395" spans="1:14" ht="12.75" customHeight="1">
      <c r="A395" s="3" t="s">
        <v>1367</v>
      </c>
      <c r="B395" s="2">
        <v>40</v>
      </c>
      <c r="C395" s="3" t="s">
        <v>1808</v>
      </c>
      <c r="D395" s="3" t="s">
        <v>1809</v>
      </c>
      <c r="E395" s="3" t="s">
        <v>152</v>
      </c>
      <c r="F395" s="4">
        <v>40806</v>
      </c>
      <c r="G395" s="2">
        <v>537.5</v>
      </c>
      <c r="H395" s="2">
        <v>261.15</v>
      </c>
      <c r="I395" s="2">
        <v>202.86</v>
      </c>
      <c r="J395" s="2">
        <f t="shared" si="13"/>
        <v>1001.51</v>
      </c>
      <c r="K395" s="2">
        <v>0</v>
      </c>
      <c r="L395" s="2">
        <v>0</v>
      </c>
      <c r="M395" s="2">
        <v>1</v>
      </c>
      <c r="N395" s="2">
        <f t="shared" si="14"/>
        <v>1001.51</v>
      </c>
    </row>
    <row r="396" spans="1:14" ht="12.75" customHeight="1">
      <c r="A396" s="3" t="s">
        <v>1367</v>
      </c>
      <c r="B396" s="2">
        <v>100</v>
      </c>
      <c r="C396" s="3" t="s">
        <v>1810</v>
      </c>
      <c r="D396" s="3" t="s">
        <v>1811</v>
      </c>
      <c r="E396" s="3" t="s">
        <v>1254</v>
      </c>
      <c r="F396" s="4">
        <v>40836</v>
      </c>
      <c r="G396" s="2">
        <v>192.37</v>
      </c>
      <c r="H396" s="2">
        <v>289.49</v>
      </c>
      <c r="I396" s="2">
        <v>457.17</v>
      </c>
      <c r="J396" s="2">
        <f t="shared" si="13"/>
        <v>939.03</v>
      </c>
      <c r="K396" s="2">
        <v>0</v>
      </c>
      <c r="L396" s="2">
        <v>0</v>
      </c>
      <c r="M396" s="2">
        <v>1</v>
      </c>
      <c r="N396" s="2">
        <f t="shared" si="14"/>
        <v>939.03</v>
      </c>
    </row>
    <row r="397" spans="1:14" ht="12.75" customHeight="1">
      <c r="A397" s="3" t="s">
        <v>1367</v>
      </c>
      <c r="B397" s="2">
        <v>10</v>
      </c>
      <c r="C397" s="3" t="s">
        <v>1812</v>
      </c>
      <c r="D397" s="3" t="s">
        <v>316</v>
      </c>
      <c r="E397" s="3" t="s">
        <v>317</v>
      </c>
      <c r="F397" s="4">
        <v>40760</v>
      </c>
      <c r="G397" s="2">
        <v>97.04</v>
      </c>
      <c r="H397" s="2">
        <v>33.37</v>
      </c>
      <c r="I397" s="2">
        <v>0</v>
      </c>
      <c r="J397" s="2">
        <f t="shared" si="13"/>
        <v>130.41</v>
      </c>
      <c r="K397" s="2">
        <v>0</v>
      </c>
      <c r="L397" s="2">
        <v>0</v>
      </c>
      <c r="M397" s="2">
        <v>1</v>
      </c>
      <c r="N397" s="2">
        <f t="shared" si="14"/>
        <v>130.41</v>
      </c>
    </row>
    <row r="398" spans="1:14" ht="12.75" customHeight="1">
      <c r="A398" s="3" t="s">
        <v>1367</v>
      </c>
      <c r="B398" s="2">
        <v>15</v>
      </c>
      <c r="C398" s="3" t="s">
        <v>1755</v>
      </c>
      <c r="D398" s="3" t="s">
        <v>319</v>
      </c>
      <c r="E398" s="3" t="s">
        <v>320</v>
      </c>
      <c r="F398" s="4">
        <v>40766</v>
      </c>
      <c r="G398" s="2">
        <v>131.3</v>
      </c>
      <c r="H398" s="2">
        <v>64.56</v>
      </c>
      <c r="I398" s="2">
        <v>0</v>
      </c>
      <c r="J398" s="2">
        <f t="shared" si="13"/>
        <v>195.86</v>
      </c>
      <c r="K398" s="2">
        <v>0</v>
      </c>
      <c r="L398" s="2">
        <v>0</v>
      </c>
      <c r="M398" s="2">
        <v>1</v>
      </c>
      <c r="N398" s="2">
        <f t="shared" si="14"/>
        <v>195.86</v>
      </c>
    </row>
    <row r="399" spans="1:14" ht="12.75" customHeight="1">
      <c r="A399" s="3" t="s">
        <v>1367</v>
      </c>
      <c r="B399" s="2">
        <v>28</v>
      </c>
      <c r="C399" s="3" t="s">
        <v>1463</v>
      </c>
      <c r="D399" s="3" t="s">
        <v>979</v>
      </c>
      <c r="E399" s="3" t="s">
        <v>650</v>
      </c>
      <c r="F399" s="4">
        <v>40788</v>
      </c>
      <c r="G399" s="2">
        <v>129.44</v>
      </c>
      <c r="H399" s="2">
        <v>70.4</v>
      </c>
      <c r="I399" s="2">
        <v>394.46</v>
      </c>
      <c r="J399" s="2">
        <f t="shared" si="13"/>
        <v>594.3</v>
      </c>
      <c r="K399" s="2">
        <v>0</v>
      </c>
      <c r="L399" s="2">
        <v>0</v>
      </c>
      <c r="M399" s="2">
        <v>1</v>
      </c>
      <c r="N399" s="2">
        <f t="shared" si="14"/>
        <v>594.3</v>
      </c>
    </row>
    <row r="400" spans="1:14" ht="12.75" customHeight="1">
      <c r="A400" s="3" t="s">
        <v>1367</v>
      </c>
      <c r="B400" s="2">
        <v>3</v>
      </c>
      <c r="C400" s="3" t="s">
        <v>1813</v>
      </c>
      <c r="D400" s="3" t="s">
        <v>1814</v>
      </c>
      <c r="E400" s="3" t="s">
        <v>582</v>
      </c>
      <c r="F400" s="4">
        <v>40807</v>
      </c>
      <c r="G400" s="2">
        <v>1041.2</v>
      </c>
      <c r="H400" s="2">
        <v>718.86</v>
      </c>
      <c r="I400" s="2">
        <v>0</v>
      </c>
      <c r="J400" s="2">
        <f t="shared" si="13"/>
        <v>1760.06</v>
      </c>
      <c r="K400" s="2">
        <v>0</v>
      </c>
      <c r="L400" s="2">
        <v>0</v>
      </c>
      <c r="M400" s="2">
        <v>1</v>
      </c>
      <c r="N400" s="2">
        <f t="shared" si="14"/>
        <v>1760.06</v>
      </c>
    </row>
    <row r="401" spans="1:14" ht="12.75" customHeight="1">
      <c r="A401" s="3" t="s">
        <v>1371</v>
      </c>
      <c r="B401" s="2">
        <v>0</v>
      </c>
      <c r="C401" s="3" t="s">
        <v>1421</v>
      </c>
      <c r="D401" s="3" t="s">
        <v>1815</v>
      </c>
      <c r="E401" s="3" t="s">
        <v>1816</v>
      </c>
      <c r="F401" s="4">
        <v>40711</v>
      </c>
      <c r="G401" s="2">
        <v>304.08</v>
      </c>
      <c r="H401" s="2">
        <v>220.29</v>
      </c>
      <c r="I401" s="2">
        <v>0</v>
      </c>
      <c r="J401" s="2">
        <f t="shared" si="13"/>
        <v>524.37</v>
      </c>
      <c r="K401" s="2">
        <v>0</v>
      </c>
      <c r="L401" s="2">
        <v>0</v>
      </c>
      <c r="M401" s="2">
        <v>1</v>
      </c>
      <c r="N401" s="2">
        <f t="shared" si="14"/>
        <v>524.37</v>
      </c>
    </row>
    <row r="402" spans="1:14" ht="12.75" customHeight="1">
      <c r="A402" s="3" t="s">
        <v>1367</v>
      </c>
      <c r="B402" s="2">
        <v>23</v>
      </c>
      <c r="C402" s="3" t="s">
        <v>1817</v>
      </c>
      <c r="D402" s="3" t="s">
        <v>1243</v>
      </c>
      <c r="E402" s="3" t="s">
        <v>317</v>
      </c>
      <c r="F402" s="4">
        <v>40564</v>
      </c>
      <c r="G402" s="2">
        <v>339.91</v>
      </c>
      <c r="H402" s="2">
        <v>218.4</v>
      </c>
      <c r="I402" s="2">
        <v>398.27</v>
      </c>
      <c r="J402" s="2">
        <f t="shared" si="13"/>
        <v>956.58</v>
      </c>
      <c r="K402" s="2">
        <v>0</v>
      </c>
      <c r="L402" s="2">
        <v>0</v>
      </c>
      <c r="M402" s="2">
        <v>1</v>
      </c>
      <c r="N402" s="2">
        <f t="shared" si="14"/>
        <v>956.58</v>
      </c>
    </row>
    <row r="403" spans="1:14" ht="12.75" customHeight="1">
      <c r="A403" s="3" t="s">
        <v>1367</v>
      </c>
      <c r="B403" s="2">
        <v>20</v>
      </c>
      <c r="C403" s="3" t="s">
        <v>1542</v>
      </c>
      <c r="D403" s="3" t="s">
        <v>1818</v>
      </c>
      <c r="E403" s="3" t="s">
        <v>700</v>
      </c>
      <c r="F403" s="4">
        <v>40556</v>
      </c>
      <c r="G403" s="2">
        <v>332.19</v>
      </c>
      <c r="H403" s="2">
        <v>247.15</v>
      </c>
      <c r="I403" s="2">
        <v>0</v>
      </c>
      <c r="J403" s="2">
        <f t="shared" si="13"/>
        <v>579.34</v>
      </c>
      <c r="K403" s="2">
        <v>0</v>
      </c>
      <c r="L403" s="2">
        <v>0</v>
      </c>
      <c r="M403" s="2">
        <v>1</v>
      </c>
      <c r="N403" s="2">
        <f t="shared" si="14"/>
        <v>579.34</v>
      </c>
    </row>
    <row r="404" spans="1:14" ht="12.75" customHeight="1">
      <c r="A404" s="3" t="s">
        <v>1367</v>
      </c>
      <c r="B404" s="2">
        <v>13</v>
      </c>
      <c r="C404" s="3" t="s">
        <v>1819</v>
      </c>
      <c r="D404" s="3" t="s">
        <v>980</v>
      </c>
      <c r="E404" s="3" t="s">
        <v>981</v>
      </c>
      <c r="F404" s="4">
        <v>40761</v>
      </c>
      <c r="G404" s="2">
        <v>95.33</v>
      </c>
      <c r="H404" s="2">
        <v>46.93</v>
      </c>
      <c r="I404" s="2">
        <v>0</v>
      </c>
      <c r="J404" s="2">
        <f t="shared" si="13"/>
        <v>142.26</v>
      </c>
      <c r="K404" s="2">
        <v>0</v>
      </c>
      <c r="L404" s="2">
        <v>0</v>
      </c>
      <c r="M404" s="2">
        <v>1</v>
      </c>
      <c r="N404" s="2">
        <f t="shared" si="14"/>
        <v>142.26</v>
      </c>
    </row>
    <row r="405" spans="1:14" ht="12.75" customHeight="1">
      <c r="A405" s="3" t="s">
        <v>1367</v>
      </c>
      <c r="B405" s="2">
        <v>320</v>
      </c>
      <c r="C405" s="3" t="s">
        <v>1820</v>
      </c>
      <c r="D405" s="3" t="s">
        <v>980</v>
      </c>
      <c r="E405" s="3" t="s">
        <v>981</v>
      </c>
      <c r="F405" s="4">
        <v>40761</v>
      </c>
      <c r="G405" s="2">
        <v>2346.68</v>
      </c>
      <c r="H405" s="2">
        <v>1155.05</v>
      </c>
      <c r="I405" s="2">
        <v>0</v>
      </c>
      <c r="J405" s="2">
        <f t="shared" si="13"/>
        <v>3501.7299999999996</v>
      </c>
      <c r="K405" s="2">
        <v>0</v>
      </c>
      <c r="L405" s="2">
        <v>0</v>
      </c>
      <c r="M405" s="2">
        <v>1</v>
      </c>
      <c r="N405" s="2">
        <f t="shared" si="14"/>
        <v>3501.7299999999996</v>
      </c>
    </row>
    <row r="406" spans="1:14" ht="12.75" customHeight="1">
      <c r="A406" s="3" t="s">
        <v>1441</v>
      </c>
      <c r="B406" s="2">
        <v>550</v>
      </c>
      <c r="C406" s="3" t="s">
        <v>1821</v>
      </c>
      <c r="D406" s="3" t="s">
        <v>724</v>
      </c>
      <c r="E406" s="3" t="s">
        <v>700</v>
      </c>
      <c r="F406" s="4">
        <v>40847</v>
      </c>
      <c r="G406" s="2">
        <v>9056.25</v>
      </c>
      <c r="H406" s="2">
        <v>1024.31</v>
      </c>
      <c r="I406" s="2">
        <v>0</v>
      </c>
      <c r="J406" s="2">
        <f t="shared" si="13"/>
        <v>10080.56</v>
      </c>
      <c r="K406" s="2">
        <v>0</v>
      </c>
      <c r="L406" s="2">
        <v>0</v>
      </c>
      <c r="M406" s="2">
        <v>1</v>
      </c>
      <c r="N406" s="2">
        <f t="shared" si="14"/>
        <v>10080.56</v>
      </c>
    </row>
    <row r="407" spans="1:14" ht="12.75" customHeight="1">
      <c r="A407" s="3" t="s">
        <v>1367</v>
      </c>
      <c r="B407" s="2">
        <v>4</v>
      </c>
      <c r="C407" s="3" t="s">
        <v>1822</v>
      </c>
      <c r="D407" s="3" t="s">
        <v>982</v>
      </c>
      <c r="E407" s="3" t="s">
        <v>983</v>
      </c>
      <c r="F407" s="4">
        <v>40687</v>
      </c>
      <c r="G407" s="2">
        <v>107.32</v>
      </c>
      <c r="H407" s="2">
        <v>70.15</v>
      </c>
      <c r="I407" s="2">
        <v>0</v>
      </c>
      <c r="J407" s="2">
        <f t="shared" si="13"/>
        <v>177.47</v>
      </c>
      <c r="K407" s="2">
        <v>0</v>
      </c>
      <c r="L407" s="2">
        <v>0</v>
      </c>
      <c r="M407" s="2">
        <v>1</v>
      </c>
      <c r="N407" s="2">
        <f t="shared" si="14"/>
        <v>177.47</v>
      </c>
    </row>
    <row r="408" spans="1:14" ht="12.75" customHeight="1">
      <c r="A408" s="3" t="s">
        <v>1371</v>
      </c>
      <c r="B408" s="2">
        <v>0</v>
      </c>
      <c r="C408" s="3" t="s">
        <v>1372</v>
      </c>
      <c r="D408" s="3" t="s">
        <v>327</v>
      </c>
      <c r="E408" s="3" t="s">
        <v>174</v>
      </c>
      <c r="F408" s="4">
        <v>40795</v>
      </c>
      <c r="G408" s="2">
        <v>0.64</v>
      </c>
      <c r="H408" s="2">
        <v>0.45</v>
      </c>
      <c r="I408" s="2">
        <v>0</v>
      </c>
      <c r="J408" s="2">
        <f t="shared" si="13"/>
        <v>1.09</v>
      </c>
      <c r="K408" s="2">
        <v>0</v>
      </c>
      <c r="L408" s="2">
        <v>0</v>
      </c>
      <c r="M408" s="2">
        <v>1</v>
      </c>
      <c r="N408" s="2">
        <f t="shared" si="14"/>
        <v>1.09</v>
      </c>
    </row>
    <row r="409" spans="1:14" ht="12.75" customHeight="1">
      <c r="A409" s="3" t="s">
        <v>1456</v>
      </c>
      <c r="B409" s="2">
        <v>1</v>
      </c>
      <c r="C409" s="3" t="s">
        <v>1823</v>
      </c>
      <c r="D409" s="3" t="s">
        <v>1824</v>
      </c>
      <c r="E409" s="3" t="s">
        <v>141</v>
      </c>
      <c r="F409" s="4">
        <v>40686</v>
      </c>
      <c r="G409" s="2">
        <v>38.7</v>
      </c>
      <c r="H409" s="2">
        <v>79.21</v>
      </c>
      <c r="I409" s="2">
        <v>118.94</v>
      </c>
      <c r="J409" s="2">
        <f t="shared" si="13"/>
        <v>236.85</v>
      </c>
      <c r="K409" s="2">
        <v>0</v>
      </c>
      <c r="L409" s="2">
        <v>0</v>
      </c>
      <c r="M409" s="2">
        <v>1</v>
      </c>
      <c r="N409" s="2">
        <f t="shared" si="14"/>
        <v>236.85</v>
      </c>
    </row>
    <row r="410" spans="1:14" ht="12.75" customHeight="1">
      <c r="A410" s="3" t="s">
        <v>1367</v>
      </c>
      <c r="B410" s="2">
        <v>409</v>
      </c>
      <c r="C410" s="3" t="s">
        <v>1825</v>
      </c>
      <c r="D410" s="3" t="s">
        <v>329</v>
      </c>
      <c r="E410" s="3" t="s">
        <v>330</v>
      </c>
      <c r="F410" s="4">
        <v>40847</v>
      </c>
      <c r="G410" s="2">
        <v>3180.74</v>
      </c>
      <c r="H410" s="2">
        <v>1226.92</v>
      </c>
      <c r="I410" s="2">
        <v>0</v>
      </c>
      <c r="J410" s="2">
        <f t="shared" si="13"/>
        <v>4407.66</v>
      </c>
      <c r="K410" s="2">
        <v>0</v>
      </c>
      <c r="L410" s="2">
        <v>0</v>
      </c>
      <c r="M410" s="2">
        <v>1</v>
      </c>
      <c r="N410" s="2">
        <f t="shared" si="14"/>
        <v>4407.66</v>
      </c>
    </row>
    <row r="411" spans="1:14" ht="12.75" customHeight="1">
      <c r="A411" s="3" t="s">
        <v>1367</v>
      </c>
      <c r="B411" s="2">
        <v>25</v>
      </c>
      <c r="C411" s="3" t="s">
        <v>1826</v>
      </c>
      <c r="D411" s="3" t="s">
        <v>1827</v>
      </c>
      <c r="E411" s="3" t="s">
        <v>317</v>
      </c>
      <c r="F411" s="4">
        <v>40862</v>
      </c>
      <c r="G411" s="2">
        <v>190.68</v>
      </c>
      <c r="H411" s="2">
        <v>94.52</v>
      </c>
      <c r="I411" s="2">
        <v>77.09</v>
      </c>
      <c r="J411" s="2">
        <f t="shared" si="13"/>
        <v>362.28999999999996</v>
      </c>
      <c r="K411" s="2">
        <v>0</v>
      </c>
      <c r="L411" s="2">
        <v>0</v>
      </c>
      <c r="M411" s="2">
        <v>1</v>
      </c>
      <c r="N411" s="2">
        <f t="shared" si="14"/>
        <v>362.28999999999996</v>
      </c>
    </row>
    <row r="412" spans="1:14" ht="12.75" customHeight="1">
      <c r="A412" s="3" t="s">
        <v>1367</v>
      </c>
      <c r="B412" s="2">
        <v>99</v>
      </c>
      <c r="C412" s="3" t="s">
        <v>1828</v>
      </c>
      <c r="D412" s="3" t="s">
        <v>1827</v>
      </c>
      <c r="E412" s="3" t="s">
        <v>317</v>
      </c>
      <c r="F412" s="4">
        <v>40862</v>
      </c>
      <c r="G412" s="2">
        <v>755.06</v>
      </c>
      <c r="H412" s="2">
        <v>374.31</v>
      </c>
      <c r="I412" s="2">
        <v>305.25</v>
      </c>
      <c r="J412" s="2">
        <f t="shared" si="13"/>
        <v>1434.62</v>
      </c>
      <c r="K412" s="2">
        <v>0</v>
      </c>
      <c r="L412" s="2">
        <v>0</v>
      </c>
      <c r="M412" s="2">
        <v>1</v>
      </c>
      <c r="N412" s="2">
        <f t="shared" si="14"/>
        <v>1434.62</v>
      </c>
    </row>
    <row r="413" spans="1:14" ht="12.75" customHeight="1">
      <c r="A413" s="3" t="s">
        <v>1367</v>
      </c>
      <c r="B413" s="2">
        <v>29</v>
      </c>
      <c r="C413" s="3" t="s">
        <v>1829</v>
      </c>
      <c r="D413" s="3" t="s">
        <v>1830</v>
      </c>
      <c r="E413" s="3" t="s">
        <v>89</v>
      </c>
      <c r="F413" s="4">
        <v>40714</v>
      </c>
      <c r="G413" s="2">
        <v>336.03</v>
      </c>
      <c r="H413" s="2">
        <v>222.02</v>
      </c>
      <c r="I413" s="2">
        <v>0</v>
      </c>
      <c r="J413" s="2">
        <f t="shared" si="13"/>
        <v>558.05</v>
      </c>
      <c r="K413" s="2">
        <v>0</v>
      </c>
      <c r="L413" s="2">
        <v>0</v>
      </c>
      <c r="M413" s="2">
        <v>1</v>
      </c>
      <c r="N413" s="2">
        <f t="shared" si="14"/>
        <v>558.05</v>
      </c>
    </row>
    <row r="414" spans="1:14" ht="12.75" customHeight="1">
      <c r="A414" s="3" t="s">
        <v>1367</v>
      </c>
      <c r="B414" s="2">
        <v>19</v>
      </c>
      <c r="C414" s="3" t="s">
        <v>1831</v>
      </c>
      <c r="D414" s="3" t="s">
        <v>1832</v>
      </c>
      <c r="E414" s="3" t="s">
        <v>972</v>
      </c>
      <c r="F414" s="4">
        <v>40574</v>
      </c>
      <c r="G414" s="2">
        <v>163.99</v>
      </c>
      <c r="H414" s="2">
        <v>98.86</v>
      </c>
      <c r="I414" s="2">
        <v>62.54</v>
      </c>
      <c r="J414" s="2">
        <f t="shared" si="13"/>
        <v>325.39000000000004</v>
      </c>
      <c r="K414" s="2">
        <v>0</v>
      </c>
      <c r="L414" s="2">
        <v>0</v>
      </c>
      <c r="M414" s="2">
        <v>1</v>
      </c>
      <c r="N414" s="2">
        <f t="shared" si="14"/>
        <v>325.39000000000004</v>
      </c>
    </row>
    <row r="415" spans="1:14" ht="12.75" customHeight="1">
      <c r="A415" s="3" t="s">
        <v>1367</v>
      </c>
      <c r="B415" s="2">
        <v>102</v>
      </c>
      <c r="C415" s="3" t="s">
        <v>1556</v>
      </c>
      <c r="D415" s="3" t="s">
        <v>1832</v>
      </c>
      <c r="E415" s="3" t="s">
        <v>972</v>
      </c>
      <c r="F415" s="4">
        <v>40574</v>
      </c>
      <c r="G415" s="2">
        <v>880.39</v>
      </c>
      <c r="H415" s="2">
        <v>530.7</v>
      </c>
      <c r="I415" s="2">
        <v>335.73</v>
      </c>
      <c r="J415" s="2">
        <f t="shared" si="13"/>
        <v>1746.8200000000002</v>
      </c>
      <c r="K415" s="2">
        <v>0</v>
      </c>
      <c r="L415" s="2">
        <v>0</v>
      </c>
      <c r="M415" s="2">
        <v>1</v>
      </c>
      <c r="N415" s="2">
        <f t="shared" si="14"/>
        <v>1746.8200000000002</v>
      </c>
    </row>
    <row r="416" spans="1:14" ht="12.75" customHeight="1">
      <c r="A416" s="3" t="s">
        <v>1367</v>
      </c>
      <c r="B416" s="2">
        <v>20</v>
      </c>
      <c r="C416" s="3" t="s">
        <v>1833</v>
      </c>
      <c r="D416" s="3" t="s">
        <v>986</v>
      </c>
      <c r="E416" s="3" t="s">
        <v>987</v>
      </c>
      <c r="F416" s="4">
        <v>40680</v>
      </c>
      <c r="G416" s="2">
        <v>122.07</v>
      </c>
      <c r="H416" s="2">
        <v>80.34</v>
      </c>
      <c r="I416" s="2">
        <v>0</v>
      </c>
      <c r="J416" s="2">
        <f t="shared" si="13"/>
        <v>202.41</v>
      </c>
      <c r="K416" s="2">
        <v>0</v>
      </c>
      <c r="L416" s="2">
        <v>0</v>
      </c>
      <c r="M416" s="2">
        <v>1</v>
      </c>
      <c r="N416" s="2">
        <f t="shared" si="14"/>
        <v>202.41</v>
      </c>
    </row>
    <row r="417" spans="1:14" ht="12.75" customHeight="1">
      <c r="A417" s="3" t="s">
        <v>1371</v>
      </c>
      <c r="B417" s="2">
        <v>0</v>
      </c>
      <c r="C417" s="3" t="s">
        <v>1372</v>
      </c>
      <c r="D417" s="3" t="s">
        <v>1834</v>
      </c>
      <c r="E417" s="3" t="s">
        <v>1835</v>
      </c>
      <c r="F417" s="4">
        <v>40721</v>
      </c>
      <c r="G417" s="2">
        <v>527.07</v>
      </c>
      <c r="H417" s="2">
        <v>351.52</v>
      </c>
      <c r="I417" s="2">
        <v>0</v>
      </c>
      <c r="J417" s="2">
        <f t="shared" si="13"/>
        <v>878.59</v>
      </c>
      <c r="K417" s="2">
        <v>0</v>
      </c>
      <c r="L417" s="2">
        <v>0</v>
      </c>
      <c r="M417" s="2">
        <v>1</v>
      </c>
      <c r="N417" s="2">
        <f t="shared" si="14"/>
        <v>878.59</v>
      </c>
    </row>
    <row r="418" spans="1:14" ht="12.75" customHeight="1">
      <c r="A418" s="3" t="s">
        <v>1367</v>
      </c>
      <c r="B418" s="2">
        <v>8</v>
      </c>
      <c r="C418" s="3" t="s">
        <v>1414</v>
      </c>
      <c r="D418" s="3" t="s">
        <v>1836</v>
      </c>
      <c r="E418" s="3" t="s">
        <v>665</v>
      </c>
      <c r="F418" s="4">
        <v>40613</v>
      </c>
      <c r="G418" s="2">
        <v>143.28</v>
      </c>
      <c r="H418" s="2">
        <v>72.85</v>
      </c>
      <c r="I418" s="2">
        <v>54</v>
      </c>
      <c r="J418" s="2">
        <f t="shared" si="13"/>
        <v>270.13</v>
      </c>
      <c r="K418" s="2">
        <v>0</v>
      </c>
      <c r="L418" s="2">
        <v>0</v>
      </c>
      <c r="M418" s="2">
        <v>1</v>
      </c>
      <c r="N418" s="2">
        <f t="shared" si="14"/>
        <v>270.13</v>
      </c>
    </row>
    <row r="419" spans="1:14" ht="12.75" customHeight="1">
      <c r="A419" s="3" t="s">
        <v>1367</v>
      </c>
      <c r="B419" s="2">
        <v>51</v>
      </c>
      <c r="C419" s="3" t="s">
        <v>1477</v>
      </c>
      <c r="D419" s="3" t="s">
        <v>1836</v>
      </c>
      <c r="E419" s="3" t="s">
        <v>665</v>
      </c>
      <c r="F419" s="4">
        <v>40613</v>
      </c>
      <c r="G419" s="2">
        <v>913.4</v>
      </c>
      <c r="H419" s="2">
        <v>464.43</v>
      </c>
      <c r="I419" s="2">
        <v>344.28</v>
      </c>
      <c r="J419" s="2">
        <f t="shared" si="13"/>
        <v>1722.11</v>
      </c>
      <c r="K419" s="2">
        <v>0</v>
      </c>
      <c r="L419" s="2">
        <v>0</v>
      </c>
      <c r="M419" s="2">
        <v>1</v>
      </c>
      <c r="N419" s="2">
        <f t="shared" si="14"/>
        <v>1722.11</v>
      </c>
    </row>
    <row r="420" spans="1:14" ht="12.75" customHeight="1">
      <c r="A420" s="3" t="s">
        <v>1367</v>
      </c>
      <c r="B420" s="2">
        <v>40</v>
      </c>
      <c r="C420" s="3" t="s">
        <v>1624</v>
      </c>
      <c r="D420" s="3" t="s">
        <v>1837</v>
      </c>
      <c r="E420" s="3" t="s">
        <v>304</v>
      </c>
      <c r="F420" s="4">
        <v>40694</v>
      </c>
      <c r="G420" s="2">
        <v>440.08</v>
      </c>
      <c r="H420" s="2">
        <v>253.33</v>
      </c>
      <c r="I420" s="2">
        <v>0</v>
      </c>
      <c r="J420" s="2">
        <f t="shared" si="13"/>
        <v>693.41</v>
      </c>
      <c r="K420" s="2">
        <v>0</v>
      </c>
      <c r="L420" s="2">
        <v>0</v>
      </c>
      <c r="M420" s="2">
        <v>1</v>
      </c>
      <c r="N420" s="2">
        <f t="shared" si="14"/>
        <v>693.41</v>
      </c>
    </row>
    <row r="421" spans="1:14" ht="12.75" customHeight="1">
      <c r="A421" s="3" t="s">
        <v>1367</v>
      </c>
      <c r="B421" s="2">
        <v>11</v>
      </c>
      <c r="C421" s="3" t="s">
        <v>1626</v>
      </c>
      <c r="D421" s="3" t="s">
        <v>1838</v>
      </c>
      <c r="E421" s="3" t="s">
        <v>1839</v>
      </c>
      <c r="F421" s="4">
        <v>40898</v>
      </c>
      <c r="G421" s="2">
        <v>128.67</v>
      </c>
      <c r="H421" s="2">
        <v>79.49</v>
      </c>
      <c r="I421" s="2">
        <v>46.74</v>
      </c>
      <c r="J421" s="2">
        <f t="shared" si="13"/>
        <v>254.89999999999998</v>
      </c>
      <c r="K421" s="2">
        <v>0</v>
      </c>
      <c r="L421" s="2">
        <v>0</v>
      </c>
      <c r="M421" s="2">
        <v>1</v>
      </c>
      <c r="N421" s="2">
        <f t="shared" si="14"/>
        <v>254.89999999999998</v>
      </c>
    </row>
    <row r="422" spans="1:14" ht="12.75" customHeight="1">
      <c r="A422" s="3" t="s">
        <v>1367</v>
      </c>
      <c r="B422" s="2">
        <v>79</v>
      </c>
      <c r="C422" s="3" t="s">
        <v>1840</v>
      </c>
      <c r="D422" s="3" t="s">
        <v>1838</v>
      </c>
      <c r="E422" s="3" t="s">
        <v>1839</v>
      </c>
      <c r="F422" s="4">
        <v>40898</v>
      </c>
      <c r="G422" s="2">
        <v>924.13</v>
      </c>
      <c r="H422" s="2">
        <v>570.87</v>
      </c>
      <c r="I422" s="2">
        <v>335.61</v>
      </c>
      <c r="J422" s="2">
        <f t="shared" si="13"/>
        <v>1830.6100000000001</v>
      </c>
      <c r="K422" s="2">
        <v>0</v>
      </c>
      <c r="L422" s="2">
        <v>0</v>
      </c>
      <c r="M422" s="2">
        <v>1</v>
      </c>
      <c r="N422" s="2">
        <f t="shared" si="14"/>
        <v>1830.6100000000001</v>
      </c>
    </row>
    <row r="423" spans="1:14" ht="12.75" customHeight="1">
      <c r="A423" s="3" t="s">
        <v>1367</v>
      </c>
      <c r="B423" s="2">
        <v>7</v>
      </c>
      <c r="C423" s="3" t="s">
        <v>1470</v>
      </c>
      <c r="D423" s="3" t="s">
        <v>1841</v>
      </c>
      <c r="E423" s="3" t="s">
        <v>513</v>
      </c>
      <c r="F423" s="4">
        <v>40760</v>
      </c>
      <c r="G423" s="2">
        <v>51.41</v>
      </c>
      <c r="H423" s="2">
        <v>22.83</v>
      </c>
      <c r="I423" s="2">
        <v>18.41</v>
      </c>
      <c r="J423" s="2">
        <f t="shared" si="13"/>
        <v>92.64999999999999</v>
      </c>
      <c r="K423" s="2">
        <v>0</v>
      </c>
      <c r="L423" s="2">
        <v>0</v>
      </c>
      <c r="M423" s="2">
        <v>1</v>
      </c>
      <c r="N423" s="2">
        <f t="shared" si="14"/>
        <v>92.64999999999999</v>
      </c>
    </row>
    <row r="424" spans="1:14" ht="12.75" customHeight="1">
      <c r="A424" s="3" t="s">
        <v>1367</v>
      </c>
      <c r="B424" s="2">
        <v>143</v>
      </c>
      <c r="C424" s="3" t="s">
        <v>1842</v>
      </c>
      <c r="D424" s="3" t="s">
        <v>1841</v>
      </c>
      <c r="E424" s="3" t="s">
        <v>513</v>
      </c>
      <c r="F424" s="4">
        <v>40760</v>
      </c>
      <c r="G424" s="2">
        <v>1050.28</v>
      </c>
      <c r="H424" s="2">
        <v>466.46</v>
      </c>
      <c r="I424" s="2">
        <v>376.05</v>
      </c>
      <c r="J424" s="2">
        <f t="shared" si="13"/>
        <v>1892.79</v>
      </c>
      <c r="K424" s="2">
        <v>0</v>
      </c>
      <c r="L424" s="2">
        <v>0</v>
      </c>
      <c r="M424" s="2">
        <v>1</v>
      </c>
      <c r="N424" s="2">
        <f t="shared" si="14"/>
        <v>1892.79</v>
      </c>
    </row>
    <row r="425" spans="1:14" ht="12.75" customHeight="1">
      <c r="A425" s="3" t="s">
        <v>1367</v>
      </c>
      <c r="B425" s="2">
        <v>6</v>
      </c>
      <c r="C425" s="3" t="s">
        <v>1749</v>
      </c>
      <c r="D425" s="3" t="s">
        <v>1843</v>
      </c>
      <c r="E425" s="3" t="s">
        <v>152</v>
      </c>
      <c r="F425" s="4">
        <v>40598</v>
      </c>
      <c r="G425" s="2">
        <v>370.94</v>
      </c>
      <c r="H425" s="2">
        <v>235.73</v>
      </c>
      <c r="I425" s="2">
        <v>0</v>
      </c>
      <c r="J425" s="2">
        <f t="shared" si="13"/>
        <v>606.67</v>
      </c>
      <c r="K425" s="2">
        <v>0</v>
      </c>
      <c r="L425" s="2">
        <v>0</v>
      </c>
      <c r="M425" s="2">
        <v>1</v>
      </c>
      <c r="N425" s="2">
        <f t="shared" si="14"/>
        <v>606.67</v>
      </c>
    </row>
    <row r="426" spans="1:14" ht="12.75" customHeight="1">
      <c r="A426" s="3" t="s">
        <v>1367</v>
      </c>
      <c r="B426" s="2">
        <v>3</v>
      </c>
      <c r="C426" s="3" t="s">
        <v>1524</v>
      </c>
      <c r="D426" s="3" t="s">
        <v>1245</v>
      </c>
      <c r="E426" s="3" t="s">
        <v>1246</v>
      </c>
      <c r="F426" s="4">
        <v>40753</v>
      </c>
      <c r="G426" s="2">
        <v>102.02</v>
      </c>
      <c r="H426" s="2">
        <v>58.21</v>
      </c>
      <c r="I426" s="2">
        <v>0</v>
      </c>
      <c r="J426" s="2">
        <f t="shared" si="13"/>
        <v>160.23</v>
      </c>
      <c r="K426" s="2">
        <v>0</v>
      </c>
      <c r="L426" s="2">
        <v>0</v>
      </c>
      <c r="M426" s="2">
        <v>1</v>
      </c>
      <c r="N426" s="2">
        <f t="shared" si="14"/>
        <v>160.23</v>
      </c>
    </row>
    <row r="427" spans="1:14" ht="12.75" customHeight="1">
      <c r="A427" s="3" t="s">
        <v>1371</v>
      </c>
      <c r="B427" s="2">
        <v>0</v>
      </c>
      <c r="C427" s="3" t="s">
        <v>1421</v>
      </c>
      <c r="D427" s="3" t="s">
        <v>337</v>
      </c>
      <c r="E427" s="3" t="s">
        <v>338</v>
      </c>
      <c r="F427" s="4">
        <v>40799</v>
      </c>
      <c r="G427" s="2">
        <v>781.75</v>
      </c>
      <c r="H427" s="2">
        <v>509.63</v>
      </c>
      <c r="I427" s="2">
        <v>0</v>
      </c>
      <c r="J427" s="2">
        <f t="shared" si="13"/>
        <v>1291.38</v>
      </c>
      <c r="K427" s="2">
        <v>0</v>
      </c>
      <c r="L427" s="2">
        <v>0</v>
      </c>
      <c r="M427" s="2">
        <v>1</v>
      </c>
      <c r="N427" s="2">
        <f t="shared" si="14"/>
        <v>1291.38</v>
      </c>
    </row>
    <row r="428" spans="1:14" ht="12.75" customHeight="1">
      <c r="A428" s="3" t="s">
        <v>1367</v>
      </c>
      <c r="B428" s="2">
        <v>7</v>
      </c>
      <c r="C428" s="3" t="s">
        <v>1470</v>
      </c>
      <c r="D428" s="3" t="s">
        <v>1844</v>
      </c>
      <c r="E428" s="3" t="s">
        <v>242</v>
      </c>
      <c r="F428" s="4">
        <v>40858</v>
      </c>
      <c r="G428" s="2">
        <v>77.89</v>
      </c>
      <c r="H428" s="2">
        <v>50.23</v>
      </c>
      <c r="I428" s="2">
        <v>28.47</v>
      </c>
      <c r="J428" s="2">
        <f t="shared" si="13"/>
        <v>156.59</v>
      </c>
      <c r="K428" s="2">
        <v>0</v>
      </c>
      <c r="L428" s="2">
        <v>0</v>
      </c>
      <c r="M428" s="2">
        <v>1</v>
      </c>
      <c r="N428" s="2">
        <f t="shared" si="14"/>
        <v>156.59</v>
      </c>
    </row>
    <row r="429" spans="1:14" ht="12.75" customHeight="1">
      <c r="A429" s="3" t="s">
        <v>1367</v>
      </c>
      <c r="B429" s="2">
        <v>87</v>
      </c>
      <c r="C429" s="3" t="s">
        <v>1411</v>
      </c>
      <c r="D429" s="3" t="s">
        <v>1844</v>
      </c>
      <c r="E429" s="3" t="s">
        <v>242</v>
      </c>
      <c r="F429" s="4">
        <v>40858</v>
      </c>
      <c r="G429" s="2">
        <v>967.94</v>
      </c>
      <c r="H429" s="2">
        <v>624.21</v>
      </c>
      <c r="I429" s="2">
        <v>353.88</v>
      </c>
      <c r="J429" s="2">
        <f t="shared" si="13"/>
        <v>1946.0300000000002</v>
      </c>
      <c r="K429" s="2">
        <v>0</v>
      </c>
      <c r="L429" s="2">
        <v>0</v>
      </c>
      <c r="M429" s="2">
        <v>1</v>
      </c>
      <c r="N429" s="2">
        <f t="shared" si="14"/>
        <v>1946.0300000000002</v>
      </c>
    </row>
    <row r="430" spans="1:14" ht="12.75" customHeight="1">
      <c r="A430" s="3" t="s">
        <v>1367</v>
      </c>
      <c r="B430" s="2">
        <v>45</v>
      </c>
      <c r="C430" s="3" t="s">
        <v>1845</v>
      </c>
      <c r="D430" s="3" t="s">
        <v>1846</v>
      </c>
      <c r="E430" s="3" t="s">
        <v>383</v>
      </c>
      <c r="F430" s="4">
        <v>40669</v>
      </c>
      <c r="G430" s="2">
        <v>513.29</v>
      </c>
      <c r="H430" s="2">
        <v>231.86</v>
      </c>
      <c r="I430" s="2">
        <v>211.31</v>
      </c>
      <c r="J430" s="2">
        <f t="shared" si="13"/>
        <v>956.46</v>
      </c>
      <c r="K430" s="2">
        <v>0</v>
      </c>
      <c r="L430" s="2">
        <v>0</v>
      </c>
      <c r="M430" s="2">
        <v>1</v>
      </c>
      <c r="N430" s="2">
        <f t="shared" si="14"/>
        <v>956.46</v>
      </c>
    </row>
    <row r="431" spans="1:14" ht="12.75" customHeight="1">
      <c r="A431" s="3" t="s">
        <v>1367</v>
      </c>
      <c r="B431" s="2">
        <v>12</v>
      </c>
      <c r="C431" s="3" t="s">
        <v>1847</v>
      </c>
      <c r="D431" s="3" t="s">
        <v>734</v>
      </c>
      <c r="E431" s="3" t="s">
        <v>735</v>
      </c>
      <c r="F431" s="4">
        <v>40756</v>
      </c>
      <c r="G431" s="2">
        <v>89.27</v>
      </c>
      <c r="H431" s="2">
        <v>167.25</v>
      </c>
      <c r="I431" s="2">
        <v>0</v>
      </c>
      <c r="J431" s="2">
        <f t="shared" si="13"/>
        <v>256.52</v>
      </c>
      <c r="K431" s="2">
        <v>0</v>
      </c>
      <c r="L431" s="2">
        <v>0</v>
      </c>
      <c r="M431" s="2">
        <v>1</v>
      </c>
      <c r="N431" s="2">
        <f t="shared" si="14"/>
        <v>256.52</v>
      </c>
    </row>
    <row r="432" spans="1:14" ht="12.75" customHeight="1">
      <c r="A432" s="3" t="s">
        <v>1367</v>
      </c>
      <c r="B432" s="2">
        <v>42</v>
      </c>
      <c r="C432" s="3" t="s">
        <v>1848</v>
      </c>
      <c r="D432" s="3" t="s">
        <v>342</v>
      </c>
      <c r="E432" s="3" t="s">
        <v>343</v>
      </c>
      <c r="F432" s="4">
        <v>40868</v>
      </c>
      <c r="G432" s="2">
        <v>435.16</v>
      </c>
      <c r="H432" s="2">
        <v>197.26</v>
      </c>
      <c r="I432" s="2">
        <v>0</v>
      </c>
      <c r="J432" s="2">
        <f t="shared" si="13"/>
        <v>632.4200000000001</v>
      </c>
      <c r="K432" s="2">
        <v>0</v>
      </c>
      <c r="L432" s="2">
        <v>0</v>
      </c>
      <c r="M432" s="2">
        <v>1</v>
      </c>
      <c r="N432" s="2">
        <f t="shared" si="14"/>
        <v>632.4200000000001</v>
      </c>
    </row>
    <row r="433" spans="1:14" ht="12.75" customHeight="1">
      <c r="A433" s="3" t="s">
        <v>1456</v>
      </c>
      <c r="B433" s="2">
        <v>34</v>
      </c>
      <c r="C433" s="3" t="s">
        <v>1849</v>
      </c>
      <c r="D433" s="3" t="s">
        <v>345</v>
      </c>
      <c r="E433" s="3" t="s">
        <v>346</v>
      </c>
      <c r="F433" s="4">
        <v>40584</v>
      </c>
      <c r="G433" s="2">
        <v>366.43</v>
      </c>
      <c r="H433" s="2">
        <v>424.29</v>
      </c>
      <c r="I433" s="2">
        <v>0</v>
      </c>
      <c r="J433" s="2">
        <f t="shared" si="13"/>
        <v>790.72</v>
      </c>
      <c r="K433" s="2">
        <v>0</v>
      </c>
      <c r="L433" s="2">
        <v>0</v>
      </c>
      <c r="M433" s="2">
        <v>1</v>
      </c>
      <c r="N433" s="2">
        <f t="shared" si="14"/>
        <v>790.72</v>
      </c>
    </row>
    <row r="434" spans="1:14" ht="12.75" customHeight="1">
      <c r="A434" s="3" t="s">
        <v>1367</v>
      </c>
      <c r="B434" s="2">
        <v>29</v>
      </c>
      <c r="C434" s="3" t="s">
        <v>1850</v>
      </c>
      <c r="D434" s="3" t="s">
        <v>347</v>
      </c>
      <c r="E434" s="3" t="s">
        <v>348</v>
      </c>
      <c r="F434" s="4">
        <v>40862</v>
      </c>
      <c r="G434" s="2">
        <v>412.61</v>
      </c>
      <c r="H434" s="2">
        <v>214.18</v>
      </c>
      <c r="I434" s="2">
        <v>394.12</v>
      </c>
      <c r="J434" s="2">
        <f t="shared" si="13"/>
        <v>1020.91</v>
      </c>
      <c r="K434" s="2">
        <v>0</v>
      </c>
      <c r="L434" s="2">
        <v>0</v>
      </c>
      <c r="M434" s="2">
        <v>1</v>
      </c>
      <c r="N434" s="2">
        <f t="shared" si="14"/>
        <v>1020.91</v>
      </c>
    </row>
    <row r="435" spans="1:14" ht="12.75" customHeight="1">
      <c r="A435" s="3" t="s">
        <v>1367</v>
      </c>
      <c r="B435" s="2">
        <v>21</v>
      </c>
      <c r="C435" s="3" t="s">
        <v>1680</v>
      </c>
      <c r="D435" s="3" t="s">
        <v>991</v>
      </c>
      <c r="E435" s="3" t="s">
        <v>992</v>
      </c>
      <c r="F435" s="4">
        <v>40761</v>
      </c>
      <c r="G435" s="2">
        <v>154.35</v>
      </c>
      <c r="H435" s="2">
        <v>77.52</v>
      </c>
      <c r="I435" s="2">
        <v>88.98</v>
      </c>
      <c r="J435" s="2">
        <f t="shared" si="13"/>
        <v>320.85</v>
      </c>
      <c r="K435" s="2">
        <v>0</v>
      </c>
      <c r="L435" s="2">
        <v>0</v>
      </c>
      <c r="M435" s="2">
        <v>1</v>
      </c>
      <c r="N435" s="2">
        <f t="shared" si="14"/>
        <v>320.85</v>
      </c>
    </row>
    <row r="436" spans="1:14" ht="12.75" customHeight="1">
      <c r="A436" s="3" t="s">
        <v>1367</v>
      </c>
      <c r="B436" s="2">
        <v>73</v>
      </c>
      <c r="C436" s="3" t="s">
        <v>1851</v>
      </c>
      <c r="D436" s="3" t="s">
        <v>991</v>
      </c>
      <c r="E436" s="3" t="s">
        <v>992</v>
      </c>
      <c r="F436" s="4">
        <v>40761</v>
      </c>
      <c r="G436" s="2">
        <v>536.54</v>
      </c>
      <c r="H436" s="2">
        <v>269.48</v>
      </c>
      <c r="I436" s="2">
        <v>309.3</v>
      </c>
      <c r="J436" s="2">
        <f t="shared" si="13"/>
        <v>1115.32</v>
      </c>
      <c r="K436" s="2">
        <v>0</v>
      </c>
      <c r="L436" s="2">
        <v>0</v>
      </c>
      <c r="M436" s="2">
        <v>1</v>
      </c>
      <c r="N436" s="2">
        <f t="shared" si="14"/>
        <v>1115.32</v>
      </c>
    </row>
    <row r="437" spans="1:14" ht="12.75" customHeight="1">
      <c r="A437" s="3" t="s">
        <v>1367</v>
      </c>
      <c r="B437" s="2">
        <v>155</v>
      </c>
      <c r="C437" s="3" t="s">
        <v>1852</v>
      </c>
      <c r="D437" s="3" t="s">
        <v>350</v>
      </c>
      <c r="E437" s="3" t="s">
        <v>351</v>
      </c>
      <c r="F437" s="4">
        <v>40772</v>
      </c>
      <c r="G437" s="2">
        <v>1253.87</v>
      </c>
      <c r="H437" s="2">
        <v>535.24</v>
      </c>
      <c r="I437" s="2">
        <v>0</v>
      </c>
      <c r="J437" s="2">
        <f t="shared" si="13"/>
        <v>1789.11</v>
      </c>
      <c r="K437" s="2">
        <v>0</v>
      </c>
      <c r="L437" s="2">
        <v>0</v>
      </c>
      <c r="M437" s="2">
        <v>1</v>
      </c>
      <c r="N437" s="2">
        <f t="shared" si="14"/>
        <v>1789.11</v>
      </c>
    </row>
    <row r="438" spans="1:14" ht="12.75" customHeight="1">
      <c r="A438" s="3" t="s">
        <v>1371</v>
      </c>
      <c r="B438" s="2">
        <v>0</v>
      </c>
      <c r="C438" s="3" t="s">
        <v>1421</v>
      </c>
      <c r="D438" s="3" t="s">
        <v>1853</v>
      </c>
      <c r="E438" s="3" t="s">
        <v>89</v>
      </c>
      <c r="F438" s="4">
        <v>40870</v>
      </c>
      <c r="G438" s="2">
        <v>314.58</v>
      </c>
      <c r="H438" s="2">
        <v>217.34</v>
      </c>
      <c r="I438" s="2">
        <v>0</v>
      </c>
      <c r="J438" s="2">
        <f t="shared" si="13"/>
        <v>531.92</v>
      </c>
      <c r="K438" s="2">
        <v>0</v>
      </c>
      <c r="L438" s="2">
        <v>0</v>
      </c>
      <c r="M438" s="2">
        <v>1</v>
      </c>
      <c r="N438" s="2">
        <f t="shared" si="14"/>
        <v>531.92</v>
      </c>
    </row>
    <row r="439" spans="1:14" ht="12.75" customHeight="1">
      <c r="A439" s="3" t="s">
        <v>1367</v>
      </c>
      <c r="B439" s="2">
        <v>8</v>
      </c>
      <c r="C439" s="3" t="s">
        <v>1414</v>
      </c>
      <c r="D439" s="3" t="s">
        <v>1854</v>
      </c>
      <c r="E439" s="3" t="s">
        <v>1855</v>
      </c>
      <c r="F439" s="4">
        <v>40772</v>
      </c>
      <c r="G439" s="2">
        <v>76.55</v>
      </c>
      <c r="H439" s="2">
        <v>37.63</v>
      </c>
      <c r="I439" s="2">
        <v>23.9</v>
      </c>
      <c r="J439" s="2">
        <f t="shared" si="13"/>
        <v>138.08</v>
      </c>
      <c r="K439" s="2">
        <v>0</v>
      </c>
      <c r="L439" s="2">
        <v>0</v>
      </c>
      <c r="M439" s="2">
        <v>1</v>
      </c>
      <c r="N439" s="2">
        <f t="shared" si="14"/>
        <v>138.08</v>
      </c>
    </row>
    <row r="440" spans="1:14" ht="12.75" customHeight="1">
      <c r="A440" s="3" t="s">
        <v>1367</v>
      </c>
      <c r="B440" s="2">
        <v>124</v>
      </c>
      <c r="C440" s="3" t="s">
        <v>1856</v>
      </c>
      <c r="D440" s="3" t="s">
        <v>1854</v>
      </c>
      <c r="E440" s="3" t="s">
        <v>1855</v>
      </c>
      <c r="F440" s="4">
        <v>40772</v>
      </c>
      <c r="G440" s="2">
        <v>1186.47</v>
      </c>
      <c r="H440" s="2">
        <v>583.37</v>
      </c>
      <c r="I440" s="2">
        <v>370.55</v>
      </c>
      <c r="J440" s="2">
        <f t="shared" si="13"/>
        <v>2140.3900000000003</v>
      </c>
      <c r="K440" s="2">
        <v>0</v>
      </c>
      <c r="L440" s="2">
        <v>0</v>
      </c>
      <c r="M440" s="2">
        <v>1</v>
      </c>
      <c r="N440" s="2">
        <f t="shared" si="14"/>
        <v>2140.3900000000003</v>
      </c>
    </row>
    <row r="441" spans="1:14" ht="12.75" customHeight="1">
      <c r="A441" s="3" t="s">
        <v>1367</v>
      </c>
      <c r="B441" s="2">
        <v>55</v>
      </c>
      <c r="C441" s="3" t="s">
        <v>1857</v>
      </c>
      <c r="D441" s="3" t="s">
        <v>739</v>
      </c>
      <c r="E441" s="3" t="s">
        <v>582</v>
      </c>
      <c r="F441" s="4">
        <v>40674</v>
      </c>
      <c r="G441" s="2">
        <v>616.04</v>
      </c>
      <c r="H441" s="2">
        <v>329.86</v>
      </c>
      <c r="I441" s="2">
        <v>0</v>
      </c>
      <c r="J441" s="2">
        <f t="shared" si="13"/>
        <v>945.9</v>
      </c>
      <c r="K441" s="2">
        <v>0</v>
      </c>
      <c r="L441" s="2">
        <v>0</v>
      </c>
      <c r="M441" s="2">
        <v>1</v>
      </c>
      <c r="N441" s="2">
        <f t="shared" si="14"/>
        <v>945.9</v>
      </c>
    </row>
    <row r="442" spans="1:14" ht="12.75" customHeight="1">
      <c r="A442" s="3" t="s">
        <v>1367</v>
      </c>
      <c r="B442" s="2">
        <v>9</v>
      </c>
      <c r="C442" s="3" t="s">
        <v>1497</v>
      </c>
      <c r="D442" s="3" t="s">
        <v>352</v>
      </c>
      <c r="E442" s="3" t="s">
        <v>353</v>
      </c>
      <c r="F442" s="4">
        <v>40899</v>
      </c>
      <c r="G442" s="2">
        <v>20.73</v>
      </c>
      <c r="H442" s="2">
        <v>8.85</v>
      </c>
      <c r="I442" s="2">
        <v>0</v>
      </c>
      <c r="J442" s="2">
        <f t="shared" si="13"/>
        <v>29.58</v>
      </c>
      <c r="K442" s="2">
        <v>0</v>
      </c>
      <c r="L442" s="2">
        <v>0</v>
      </c>
      <c r="M442" s="2">
        <v>1</v>
      </c>
      <c r="N442" s="2">
        <f t="shared" si="14"/>
        <v>29.58</v>
      </c>
    </row>
    <row r="443" spans="1:14" ht="12.75" customHeight="1">
      <c r="A443" s="3" t="s">
        <v>1367</v>
      </c>
      <c r="B443" s="2">
        <v>76</v>
      </c>
      <c r="C443" s="3" t="s">
        <v>1858</v>
      </c>
      <c r="D443" s="3" t="s">
        <v>352</v>
      </c>
      <c r="E443" s="3" t="s">
        <v>353</v>
      </c>
      <c r="F443" s="4">
        <v>40899</v>
      </c>
      <c r="G443" s="2">
        <v>175.11</v>
      </c>
      <c r="H443" s="2">
        <v>74.82</v>
      </c>
      <c r="I443" s="2">
        <v>0</v>
      </c>
      <c r="J443" s="2">
        <f t="shared" si="13"/>
        <v>249.93</v>
      </c>
      <c r="K443" s="2">
        <v>0</v>
      </c>
      <c r="L443" s="2">
        <v>0</v>
      </c>
      <c r="M443" s="2">
        <v>1</v>
      </c>
      <c r="N443" s="2">
        <f t="shared" si="14"/>
        <v>249.93</v>
      </c>
    </row>
    <row r="444" spans="1:14" ht="12.75" customHeight="1">
      <c r="A444" s="3" t="s">
        <v>1367</v>
      </c>
      <c r="B444" s="2">
        <v>12</v>
      </c>
      <c r="C444" s="3" t="s">
        <v>1859</v>
      </c>
      <c r="D444" s="3" t="s">
        <v>994</v>
      </c>
      <c r="E444" s="3" t="s">
        <v>248</v>
      </c>
      <c r="F444" s="4">
        <v>40891</v>
      </c>
      <c r="G444" s="2">
        <v>36.59</v>
      </c>
      <c r="H444" s="2">
        <v>35.68</v>
      </c>
      <c r="I444" s="2">
        <v>382.35</v>
      </c>
      <c r="J444" s="2">
        <f t="shared" si="13"/>
        <v>454.62</v>
      </c>
      <c r="K444" s="2">
        <v>0</v>
      </c>
      <c r="L444" s="2">
        <v>0</v>
      </c>
      <c r="M444" s="2">
        <v>1</v>
      </c>
      <c r="N444" s="2">
        <f t="shared" si="14"/>
        <v>454.62</v>
      </c>
    </row>
    <row r="445" spans="1:14" ht="12.75" customHeight="1">
      <c r="A445" s="3" t="s">
        <v>1367</v>
      </c>
      <c r="B445" s="2">
        <v>12</v>
      </c>
      <c r="C445" s="3" t="s">
        <v>1449</v>
      </c>
      <c r="D445" s="3" t="s">
        <v>1860</v>
      </c>
      <c r="E445" s="3" t="s">
        <v>1591</v>
      </c>
      <c r="F445" s="4">
        <v>40709</v>
      </c>
      <c r="G445" s="2">
        <v>109</v>
      </c>
      <c r="H445" s="2">
        <v>63.79</v>
      </c>
      <c r="I445" s="2">
        <v>42.98</v>
      </c>
      <c r="J445" s="2">
        <f t="shared" si="13"/>
        <v>215.76999999999998</v>
      </c>
      <c r="K445" s="2">
        <v>0</v>
      </c>
      <c r="L445" s="2">
        <v>0</v>
      </c>
      <c r="M445" s="2">
        <v>1</v>
      </c>
      <c r="N445" s="2">
        <f t="shared" si="14"/>
        <v>215.76999999999998</v>
      </c>
    </row>
    <row r="446" spans="1:14" ht="12.75" customHeight="1">
      <c r="A446" s="3" t="s">
        <v>1367</v>
      </c>
      <c r="B446" s="2">
        <v>47</v>
      </c>
      <c r="C446" s="3" t="s">
        <v>1861</v>
      </c>
      <c r="D446" s="3" t="s">
        <v>1860</v>
      </c>
      <c r="E446" s="3" t="s">
        <v>1591</v>
      </c>
      <c r="F446" s="4">
        <v>40709</v>
      </c>
      <c r="G446" s="2">
        <v>426.94</v>
      </c>
      <c r="H446" s="2">
        <v>249.84</v>
      </c>
      <c r="I446" s="2">
        <v>168.33</v>
      </c>
      <c r="J446" s="2">
        <f t="shared" si="13"/>
        <v>845.11</v>
      </c>
      <c r="K446" s="2">
        <v>0</v>
      </c>
      <c r="L446" s="2">
        <v>0</v>
      </c>
      <c r="M446" s="2">
        <v>1</v>
      </c>
      <c r="N446" s="2">
        <f t="shared" si="14"/>
        <v>845.11</v>
      </c>
    </row>
    <row r="447" spans="1:14" ht="12.75" customHeight="1">
      <c r="A447" s="3" t="s">
        <v>1367</v>
      </c>
      <c r="B447" s="2">
        <v>14</v>
      </c>
      <c r="C447" s="3" t="s">
        <v>1805</v>
      </c>
      <c r="D447" s="3" t="s">
        <v>1862</v>
      </c>
      <c r="E447" s="3" t="s">
        <v>1863</v>
      </c>
      <c r="F447" s="4">
        <v>40569</v>
      </c>
      <c r="G447" s="2">
        <v>122.48</v>
      </c>
      <c r="H447" s="2">
        <v>58.65</v>
      </c>
      <c r="I447" s="2">
        <v>43.56</v>
      </c>
      <c r="J447" s="2">
        <f t="shared" si="13"/>
        <v>224.69</v>
      </c>
      <c r="K447" s="2">
        <v>0</v>
      </c>
      <c r="L447" s="2">
        <v>0</v>
      </c>
      <c r="M447" s="2">
        <v>1</v>
      </c>
      <c r="N447" s="2">
        <f t="shared" si="14"/>
        <v>224.69</v>
      </c>
    </row>
    <row r="448" spans="1:14" ht="12.75" customHeight="1">
      <c r="A448" s="3" t="s">
        <v>1367</v>
      </c>
      <c r="B448" s="2">
        <v>114</v>
      </c>
      <c r="C448" s="3" t="s">
        <v>1659</v>
      </c>
      <c r="D448" s="3" t="s">
        <v>1862</v>
      </c>
      <c r="E448" s="3" t="s">
        <v>1863</v>
      </c>
      <c r="F448" s="4">
        <v>40569</v>
      </c>
      <c r="G448" s="2">
        <v>997.33</v>
      </c>
      <c r="H448" s="2">
        <v>477.58</v>
      </c>
      <c r="I448" s="2">
        <v>354.71</v>
      </c>
      <c r="J448" s="2">
        <f t="shared" si="13"/>
        <v>1829.6200000000001</v>
      </c>
      <c r="K448" s="2">
        <v>0</v>
      </c>
      <c r="L448" s="2">
        <v>0</v>
      </c>
      <c r="M448" s="2">
        <v>1</v>
      </c>
      <c r="N448" s="2">
        <f t="shared" si="14"/>
        <v>1829.6200000000001</v>
      </c>
    </row>
    <row r="449" spans="1:14" ht="12.75" customHeight="1">
      <c r="A449" s="3" t="s">
        <v>1367</v>
      </c>
      <c r="B449" s="2">
        <v>12</v>
      </c>
      <c r="C449" s="3" t="s">
        <v>1666</v>
      </c>
      <c r="D449" s="3" t="s">
        <v>740</v>
      </c>
      <c r="E449" s="3" t="s">
        <v>152</v>
      </c>
      <c r="F449" s="4">
        <v>40868</v>
      </c>
      <c r="G449" s="2">
        <v>140.46</v>
      </c>
      <c r="H449" s="2">
        <v>112.21</v>
      </c>
      <c r="I449" s="2">
        <v>0</v>
      </c>
      <c r="J449" s="2">
        <f t="shared" si="13"/>
        <v>252.67000000000002</v>
      </c>
      <c r="K449" s="2">
        <v>0</v>
      </c>
      <c r="L449" s="2">
        <v>0</v>
      </c>
      <c r="M449" s="2">
        <v>1</v>
      </c>
      <c r="N449" s="2">
        <f t="shared" si="14"/>
        <v>252.67000000000002</v>
      </c>
    </row>
    <row r="450" spans="1:14" ht="12.75" customHeight="1">
      <c r="A450" s="3" t="s">
        <v>1367</v>
      </c>
      <c r="B450" s="2">
        <v>13</v>
      </c>
      <c r="C450" s="3" t="s">
        <v>1864</v>
      </c>
      <c r="D450" s="3" t="s">
        <v>354</v>
      </c>
      <c r="E450" s="3" t="s">
        <v>355</v>
      </c>
      <c r="F450" s="4">
        <v>40623</v>
      </c>
      <c r="G450" s="2">
        <v>82.69</v>
      </c>
      <c r="H450" s="2">
        <v>35.44</v>
      </c>
      <c r="I450" s="2">
        <v>14.9</v>
      </c>
      <c r="J450" s="2">
        <f t="shared" si="13"/>
        <v>133.03</v>
      </c>
      <c r="K450" s="2">
        <v>0</v>
      </c>
      <c r="L450" s="2">
        <v>0</v>
      </c>
      <c r="M450" s="2">
        <v>1</v>
      </c>
      <c r="N450" s="2">
        <f t="shared" si="14"/>
        <v>133.03</v>
      </c>
    </row>
    <row r="451" spans="1:14" ht="12.75" customHeight="1">
      <c r="A451" s="3" t="s">
        <v>1367</v>
      </c>
      <c r="B451" s="2">
        <v>423</v>
      </c>
      <c r="C451" s="3" t="s">
        <v>1865</v>
      </c>
      <c r="D451" s="3" t="s">
        <v>354</v>
      </c>
      <c r="E451" s="3" t="s">
        <v>355</v>
      </c>
      <c r="F451" s="4">
        <v>40623</v>
      </c>
      <c r="G451" s="2">
        <v>2690.35</v>
      </c>
      <c r="H451" s="2">
        <v>1153.13</v>
      </c>
      <c r="I451" s="2">
        <v>484.95</v>
      </c>
      <c r="J451" s="2">
        <f t="shared" si="13"/>
        <v>4328.43</v>
      </c>
      <c r="K451" s="2">
        <v>0</v>
      </c>
      <c r="L451" s="2">
        <v>0</v>
      </c>
      <c r="M451" s="2">
        <v>1</v>
      </c>
      <c r="N451" s="2">
        <f t="shared" si="14"/>
        <v>4328.43</v>
      </c>
    </row>
    <row r="452" spans="1:14" ht="12.75" customHeight="1">
      <c r="A452" s="3" t="s">
        <v>1371</v>
      </c>
      <c r="B452" s="2">
        <v>0</v>
      </c>
      <c r="C452" s="3" t="s">
        <v>1372</v>
      </c>
      <c r="D452" s="3" t="s">
        <v>742</v>
      </c>
      <c r="E452" s="3" t="s">
        <v>152</v>
      </c>
      <c r="F452" s="4">
        <v>40856</v>
      </c>
      <c r="G452" s="2">
        <v>21.18</v>
      </c>
      <c r="H452" s="2">
        <v>51.19</v>
      </c>
      <c r="I452" s="2">
        <v>0</v>
      </c>
      <c r="J452" s="2">
        <f t="shared" si="13"/>
        <v>72.37</v>
      </c>
      <c r="K452" s="2">
        <v>0</v>
      </c>
      <c r="L452" s="2">
        <v>0</v>
      </c>
      <c r="M452" s="2">
        <v>1</v>
      </c>
      <c r="N452" s="2">
        <f t="shared" si="14"/>
        <v>72.37</v>
      </c>
    </row>
    <row r="453" spans="1:14" ht="12.75" customHeight="1">
      <c r="A453" s="3" t="s">
        <v>1371</v>
      </c>
      <c r="B453" s="2">
        <v>0</v>
      </c>
      <c r="C453" s="3" t="s">
        <v>1421</v>
      </c>
      <c r="D453" s="3" t="s">
        <v>1866</v>
      </c>
      <c r="E453" s="3" t="s">
        <v>526</v>
      </c>
      <c r="F453" s="4">
        <v>40596</v>
      </c>
      <c r="G453" s="2">
        <v>361.53</v>
      </c>
      <c r="H453" s="2">
        <v>202.5</v>
      </c>
      <c r="I453" s="2">
        <v>0</v>
      </c>
      <c r="J453" s="2">
        <f t="shared" si="13"/>
        <v>564.03</v>
      </c>
      <c r="K453" s="2">
        <v>0</v>
      </c>
      <c r="L453" s="2">
        <v>0</v>
      </c>
      <c r="M453" s="2">
        <v>1</v>
      </c>
      <c r="N453" s="2">
        <f t="shared" si="14"/>
        <v>564.03</v>
      </c>
    </row>
    <row r="454" spans="1:14" ht="12.75" customHeight="1">
      <c r="A454" s="3" t="s">
        <v>1367</v>
      </c>
      <c r="B454" s="2">
        <v>7</v>
      </c>
      <c r="C454" s="3" t="s">
        <v>1417</v>
      </c>
      <c r="D454" s="3" t="s">
        <v>1867</v>
      </c>
      <c r="E454" s="3" t="s">
        <v>418</v>
      </c>
      <c r="F454" s="4">
        <v>40884</v>
      </c>
      <c r="G454" s="2">
        <v>26.89</v>
      </c>
      <c r="H454" s="2">
        <v>15.23</v>
      </c>
      <c r="I454" s="2">
        <v>14.96</v>
      </c>
      <c r="J454" s="2">
        <f t="shared" si="13"/>
        <v>57.080000000000005</v>
      </c>
      <c r="K454" s="2">
        <v>0</v>
      </c>
      <c r="L454" s="2">
        <v>0</v>
      </c>
      <c r="M454" s="2">
        <v>1</v>
      </c>
      <c r="N454" s="2">
        <f t="shared" si="14"/>
        <v>57.080000000000005</v>
      </c>
    </row>
    <row r="455" spans="1:14" ht="12.75" customHeight="1">
      <c r="A455" s="3" t="s">
        <v>1367</v>
      </c>
      <c r="B455" s="2">
        <v>172</v>
      </c>
      <c r="C455" s="3" t="s">
        <v>1868</v>
      </c>
      <c r="D455" s="3" t="s">
        <v>1867</v>
      </c>
      <c r="E455" s="3" t="s">
        <v>418</v>
      </c>
      <c r="F455" s="4">
        <v>40884</v>
      </c>
      <c r="G455" s="2">
        <v>660.82</v>
      </c>
      <c r="H455" s="2">
        <v>374.39</v>
      </c>
      <c r="I455" s="2">
        <v>367.39</v>
      </c>
      <c r="J455" s="2">
        <f t="shared" si="13"/>
        <v>1402.6</v>
      </c>
      <c r="K455" s="2">
        <v>0</v>
      </c>
      <c r="L455" s="2">
        <v>0</v>
      </c>
      <c r="M455" s="2">
        <v>1</v>
      </c>
      <c r="N455" s="2">
        <f t="shared" si="14"/>
        <v>1402.6</v>
      </c>
    </row>
    <row r="456" spans="1:14" ht="12.75" customHeight="1">
      <c r="A456" s="3" t="s">
        <v>1367</v>
      </c>
      <c r="B456" s="2">
        <v>889</v>
      </c>
      <c r="C456" s="3" t="s">
        <v>1869</v>
      </c>
      <c r="D456" s="3" t="s">
        <v>359</v>
      </c>
      <c r="E456" s="3" t="s">
        <v>360</v>
      </c>
      <c r="F456" s="4">
        <v>40773</v>
      </c>
      <c r="G456" s="2">
        <v>11407.95</v>
      </c>
      <c r="H456" s="2">
        <v>3737.17</v>
      </c>
      <c r="I456" s="2">
        <v>998.49</v>
      </c>
      <c r="J456" s="2">
        <f t="shared" si="13"/>
        <v>16143.61</v>
      </c>
      <c r="K456" s="2">
        <v>0</v>
      </c>
      <c r="L456" s="2">
        <v>0</v>
      </c>
      <c r="M456" s="2">
        <v>1</v>
      </c>
      <c r="N456" s="2">
        <f t="shared" si="14"/>
        <v>16143.61</v>
      </c>
    </row>
    <row r="457" spans="1:14" ht="12.75" customHeight="1">
      <c r="A457" s="3" t="s">
        <v>1367</v>
      </c>
      <c r="B457" s="2">
        <v>15</v>
      </c>
      <c r="C457" s="3" t="s">
        <v>1760</v>
      </c>
      <c r="D457" s="3" t="s">
        <v>1870</v>
      </c>
      <c r="E457" s="3" t="s">
        <v>141</v>
      </c>
      <c r="F457" s="4">
        <v>40900</v>
      </c>
      <c r="G457" s="2">
        <v>69.92</v>
      </c>
      <c r="H457" s="2">
        <v>29.6</v>
      </c>
      <c r="I457" s="2">
        <v>22.71</v>
      </c>
      <c r="J457" s="2">
        <f aca="true" t="shared" si="15" ref="J457:J520">SUM(G457:I457)</f>
        <v>122.23000000000002</v>
      </c>
      <c r="K457" s="2">
        <v>0</v>
      </c>
      <c r="L457" s="2">
        <v>0</v>
      </c>
      <c r="M457" s="2">
        <v>1</v>
      </c>
      <c r="N457" s="2">
        <f aca="true" t="shared" si="16" ref="N457:N520">M457*J457</f>
        <v>122.23000000000002</v>
      </c>
    </row>
    <row r="458" spans="1:14" ht="12.75" customHeight="1">
      <c r="A458" s="3" t="s">
        <v>1367</v>
      </c>
      <c r="B458" s="2">
        <v>119</v>
      </c>
      <c r="C458" s="3" t="s">
        <v>1772</v>
      </c>
      <c r="D458" s="3" t="s">
        <v>1870</v>
      </c>
      <c r="E458" s="3" t="s">
        <v>141</v>
      </c>
      <c r="F458" s="4">
        <v>40900</v>
      </c>
      <c r="G458" s="2">
        <v>554.66</v>
      </c>
      <c r="H458" s="2">
        <v>234.84</v>
      </c>
      <c r="I458" s="2">
        <v>180.16</v>
      </c>
      <c r="J458" s="2">
        <f t="shared" si="15"/>
        <v>969.66</v>
      </c>
      <c r="K458" s="2">
        <v>0</v>
      </c>
      <c r="L458" s="2">
        <v>0</v>
      </c>
      <c r="M458" s="2">
        <v>1</v>
      </c>
      <c r="N458" s="2">
        <f t="shared" si="16"/>
        <v>969.66</v>
      </c>
    </row>
    <row r="459" spans="1:14" ht="12.75" customHeight="1">
      <c r="A459" s="3" t="s">
        <v>1367</v>
      </c>
      <c r="B459" s="2">
        <v>7</v>
      </c>
      <c r="C459" s="3" t="s">
        <v>1470</v>
      </c>
      <c r="D459" s="3" t="s">
        <v>1250</v>
      </c>
      <c r="E459" s="3" t="s">
        <v>360</v>
      </c>
      <c r="F459" s="4">
        <v>40606</v>
      </c>
      <c r="G459" s="2">
        <v>40.45</v>
      </c>
      <c r="H459" s="2">
        <v>20.15</v>
      </c>
      <c r="I459" s="2">
        <v>11.21</v>
      </c>
      <c r="J459" s="2">
        <f t="shared" si="15"/>
        <v>71.81</v>
      </c>
      <c r="K459" s="2">
        <v>0</v>
      </c>
      <c r="L459" s="2">
        <v>0</v>
      </c>
      <c r="M459" s="2">
        <v>1</v>
      </c>
      <c r="N459" s="2">
        <f t="shared" si="16"/>
        <v>71.81</v>
      </c>
    </row>
    <row r="460" spans="1:14" ht="12.75" customHeight="1">
      <c r="A460" s="3" t="s">
        <v>1367</v>
      </c>
      <c r="B460" s="2">
        <v>305</v>
      </c>
      <c r="C460" s="3" t="s">
        <v>1871</v>
      </c>
      <c r="D460" s="3" t="s">
        <v>1250</v>
      </c>
      <c r="E460" s="3" t="s">
        <v>360</v>
      </c>
      <c r="F460" s="4">
        <v>40606</v>
      </c>
      <c r="G460" s="2">
        <v>1762.47</v>
      </c>
      <c r="H460" s="2">
        <v>877.91</v>
      </c>
      <c r="I460" s="2">
        <v>488.64</v>
      </c>
      <c r="J460" s="2">
        <f t="shared" si="15"/>
        <v>3129.02</v>
      </c>
      <c r="K460" s="2">
        <v>0</v>
      </c>
      <c r="L460" s="2">
        <v>0</v>
      </c>
      <c r="M460" s="2">
        <v>1</v>
      </c>
      <c r="N460" s="2">
        <f t="shared" si="16"/>
        <v>3129.02</v>
      </c>
    </row>
    <row r="461" spans="1:14" ht="12.75" customHeight="1">
      <c r="A461" s="3" t="s">
        <v>1367</v>
      </c>
      <c r="B461" s="2">
        <v>30</v>
      </c>
      <c r="C461" s="3" t="s">
        <v>1872</v>
      </c>
      <c r="D461" s="3" t="s">
        <v>1873</v>
      </c>
      <c r="E461" s="3" t="s">
        <v>1370</v>
      </c>
      <c r="F461" s="4">
        <v>40710</v>
      </c>
      <c r="G461" s="2">
        <v>386.33</v>
      </c>
      <c r="H461" s="2">
        <v>217.24</v>
      </c>
      <c r="I461" s="2">
        <v>0</v>
      </c>
      <c r="J461" s="2">
        <f t="shared" si="15"/>
        <v>603.5699999999999</v>
      </c>
      <c r="K461" s="2">
        <v>0</v>
      </c>
      <c r="L461" s="2">
        <v>0</v>
      </c>
      <c r="M461" s="2">
        <v>1</v>
      </c>
      <c r="N461" s="2">
        <f t="shared" si="16"/>
        <v>603.5699999999999</v>
      </c>
    </row>
    <row r="462" spans="1:14" ht="12.75" customHeight="1">
      <c r="A462" s="3" t="s">
        <v>1367</v>
      </c>
      <c r="B462" s="2">
        <v>3</v>
      </c>
      <c r="C462" s="3" t="s">
        <v>1654</v>
      </c>
      <c r="D462" s="3" t="s">
        <v>1000</v>
      </c>
      <c r="E462" s="3" t="s">
        <v>1001</v>
      </c>
      <c r="F462" s="4">
        <v>40738</v>
      </c>
      <c r="G462" s="2">
        <v>9.58</v>
      </c>
      <c r="H462" s="2">
        <v>6.39</v>
      </c>
      <c r="I462" s="2">
        <v>0</v>
      </c>
      <c r="J462" s="2">
        <f t="shared" si="15"/>
        <v>15.969999999999999</v>
      </c>
      <c r="K462" s="2">
        <v>0</v>
      </c>
      <c r="L462" s="2">
        <v>0</v>
      </c>
      <c r="M462" s="2">
        <v>1</v>
      </c>
      <c r="N462" s="2">
        <f t="shared" si="16"/>
        <v>15.969999999999999</v>
      </c>
    </row>
    <row r="463" spans="1:14" ht="12.75" customHeight="1">
      <c r="A463" s="3" t="s">
        <v>1367</v>
      </c>
      <c r="B463" s="2">
        <v>884</v>
      </c>
      <c r="C463" s="3" t="s">
        <v>1874</v>
      </c>
      <c r="D463" s="3" t="s">
        <v>362</v>
      </c>
      <c r="E463" s="3" t="s">
        <v>141</v>
      </c>
      <c r="F463" s="4">
        <v>40563</v>
      </c>
      <c r="G463" s="2">
        <v>11024.2</v>
      </c>
      <c r="H463" s="2">
        <v>2244.16</v>
      </c>
      <c r="I463" s="2">
        <v>1074.79</v>
      </c>
      <c r="J463" s="2">
        <f t="shared" si="15"/>
        <v>14343.150000000001</v>
      </c>
      <c r="K463" s="2">
        <v>0</v>
      </c>
      <c r="L463" s="2">
        <v>0</v>
      </c>
      <c r="M463" s="2">
        <v>1</v>
      </c>
      <c r="N463" s="2">
        <f t="shared" si="16"/>
        <v>14343.150000000001</v>
      </c>
    </row>
    <row r="464" spans="1:14" ht="12.75" customHeight="1">
      <c r="A464" s="3" t="s">
        <v>1371</v>
      </c>
      <c r="B464" s="2">
        <v>0</v>
      </c>
      <c r="C464" s="3" t="s">
        <v>1372</v>
      </c>
      <c r="D464" s="3" t="s">
        <v>364</v>
      </c>
      <c r="E464" s="3" t="s">
        <v>365</v>
      </c>
      <c r="F464" s="4">
        <v>40898</v>
      </c>
      <c r="G464" s="2">
        <v>19.42</v>
      </c>
      <c r="H464" s="2">
        <v>10.94</v>
      </c>
      <c r="I464" s="2">
        <v>0</v>
      </c>
      <c r="J464" s="2">
        <f t="shared" si="15"/>
        <v>30.36</v>
      </c>
      <c r="K464" s="2">
        <v>0</v>
      </c>
      <c r="L464" s="2">
        <v>0</v>
      </c>
      <c r="M464" s="2">
        <v>1</v>
      </c>
      <c r="N464" s="2">
        <f t="shared" si="16"/>
        <v>30.36</v>
      </c>
    </row>
    <row r="465" spans="1:14" ht="12.75" customHeight="1">
      <c r="A465" s="3" t="s">
        <v>1456</v>
      </c>
      <c r="B465" s="2">
        <v>13</v>
      </c>
      <c r="C465" s="3" t="s">
        <v>1875</v>
      </c>
      <c r="D465" s="3" t="s">
        <v>1876</v>
      </c>
      <c r="E465" s="3" t="s">
        <v>258</v>
      </c>
      <c r="F465" s="4">
        <v>40770</v>
      </c>
      <c r="G465" s="2">
        <v>192.66</v>
      </c>
      <c r="H465" s="2">
        <v>95.05</v>
      </c>
      <c r="I465" s="2">
        <v>118.94</v>
      </c>
      <c r="J465" s="2">
        <f t="shared" si="15"/>
        <v>406.65</v>
      </c>
      <c r="K465" s="2">
        <v>0</v>
      </c>
      <c r="L465" s="2">
        <v>0</v>
      </c>
      <c r="M465" s="2">
        <v>1</v>
      </c>
      <c r="N465" s="2">
        <f t="shared" si="16"/>
        <v>406.65</v>
      </c>
    </row>
    <row r="466" spans="1:14" ht="12.75" customHeight="1">
      <c r="A466" s="3" t="s">
        <v>1367</v>
      </c>
      <c r="B466" s="2">
        <v>31</v>
      </c>
      <c r="C466" s="3" t="s">
        <v>1877</v>
      </c>
      <c r="D466" s="3" t="s">
        <v>1878</v>
      </c>
      <c r="E466" s="3" t="s">
        <v>298</v>
      </c>
      <c r="F466" s="4">
        <v>40899</v>
      </c>
      <c r="G466" s="2">
        <v>305.16</v>
      </c>
      <c r="H466" s="2">
        <v>166.69</v>
      </c>
      <c r="I466" s="2">
        <v>86.51</v>
      </c>
      <c r="J466" s="2">
        <f t="shared" si="15"/>
        <v>558.36</v>
      </c>
      <c r="K466" s="2">
        <v>0</v>
      </c>
      <c r="L466" s="2">
        <v>0</v>
      </c>
      <c r="M466" s="2">
        <v>1</v>
      </c>
      <c r="N466" s="2">
        <f t="shared" si="16"/>
        <v>558.36</v>
      </c>
    </row>
    <row r="467" spans="1:14" ht="12.75" customHeight="1">
      <c r="A467" s="3" t="s">
        <v>1367</v>
      </c>
      <c r="B467" s="2">
        <v>106</v>
      </c>
      <c r="C467" s="3" t="s">
        <v>1879</v>
      </c>
      <c r="D467" s="3" t="s">
        <v>1878</v>
      </c>
      <c r="E467" s="3" t="s">
        <v>298</v>
      </c>
      <c r="F467" s="4">
        <v>40899</v>
      </c>
      <c r="G467" s="2">
        <v>1043.43</v>
      </c>
      <c r="H467" s="2">
        <v>569.94</v>
      </c>
      <c r="I467" s="2">
        <v>295.83</v>
      </c>
      <c r="J467" s="2">
        <f t="shared" si="15"/>
        <v>1909.2</v>
      </c>
      <c r="K467" s="2">
        <v>0</v>
      </c>
      <c r="L467" s="2">
        <v>0</v>
      </c>
      <c r="M467" s="2">
        <v>1</v>
      </c>
      <c r="N467" s="2">
        <f t="shared" si="16"/>
        <v>1909.2</v>
      </c>
    </row>
    <row r="468" spans="1:14" ht="12.75" customHeight="1">
      <c r="A468" s="3" t="s">
        <v>1367</v>
      </c>
      <c r="B468" s="2">
        <v>8</v>
      </c>
      <c r="C468" s="3" t="s">
        <v>1529</v>
      </c>
      <c r="D468" s="3" t="s">
        <v>1880</v>
      </c>
      <c r="E468" s="3" t="s">
        <v>418</v>
      </c>
      <c r="F468" s="4">
        <v>40823</v>
      </c>
      <c r="G468" s="2">
        <v>56.78</v>
      </c>
      <c r="H468" s="2">
        <v>29.01</v>
      </c>
      <c r="I468" s="2">
        <v>11.25</v>
      </c>
      <c r="J468" s="2">
        <f t="shared" si="15"/>
        <v>97.04</v>
      </c>
      <c r="K468" s="2">
        <v>0</v>
      </c>
      <c r="L468" s="2">
        <v>0</v>
      </c>
      <c r="M468" s="2">
        <v>1</v>
      </c>
      <c r="N468" s="2">
        <f t="shared" si="16"/>
        <v>97.04</v>
      </c>
    </row>
    <row r="469" spans="1:14" ht="12.75" customHeight="1">
      <c r="A469" s="3" t="s">
        <v>1367</v>
      </c>
      <c r="B469" s="2">
        <v>275</v>
      </c>
      <c r="C469" s="3" t="s">
        <v>1881</v>
      </c>
      <c r="D469" s="3" t="s">
        <v>1880</v>
      </c>
      <c r="E469" s="3" t="s">
        <v>418</v>
      </c>
      <c r="F469" s="4">
        <v>40823</v>
      </c>
      <c r="G469" s="2">
        <v>1952</v>
      </c>
      <c r="H469" s="2">
        <v>997.21</v>
      </c>
      <c r="I469" s="2">
        <v>387.02</v>
      </c>
      <c r="J469" s="2">
        <f t="shared" si="15"/>
        <v>3336.23</v>
      </c>
      <c r="K469" s="2">
        <v>0</v>
      </c>
      <c r="L469" s="2">
        <v>0</v>
      </c>
      <c r="M469" s="2">
        <v>1</v>
      </c>
      <c r="N469" s="2">
        <f t="shared" si="16"/>
        <v>3336.23</v>
      </c>
    </row>
    <row r="470" spans="1:14" ht="12.75" customHeight="1">
      <c r="A470" s="3" t="s">
        <v>1367</v>
      </c>
      <c r="B470" s="2">
        <v>19</v>
      </c>
      <c r="C470" s="3" t="s">
        <v>1724</v>
      </c>
      <c r="D470" s="3" t="s">
        <v>1882</v>
      </c>
      <c r="E470" s="3" t="s">
        <v>1883</v>
      </c>
      <c r="F470" s="4">
        <v>40899</v>
      </c>
      <c r="G470" s="2">
        <v>203.69</v>
      </c>
      <c r="H470" s="2">
        <v>122.49</v>
      </c>
      <c r="I470" s="2">
        <v>121.08</v>
      </c>
      <c r="J470" s="2">
        <f t="shared" si="15"/>
        <v>447.26</v>
      </c>
      <c r="K470" s="2">
        <v>0</v>
      </c>
      <c r="L470" s="2">
        <v>0</v>
      </c>
      <c r="M470" s="2">
        <v>1</v>
      </c>
      <c r="N470" s="2">
        <f t="shared" si="16"/>
        <v>447.26</v>
      </c>
    </row>
    <row r="471" spans="1:14" ht="12.75" customHeight="1">
      <c r="A471" s="3" t="s">
        <v>1367</v>
      </c>
      <c r="B471" s="2">
        <v>41</v>
      </c>
      <c r="C471" s="3" t="s">
        <v>1884</v>
      </c>
      <c r="D471" s="3" t="s">
        <v>1882</v>
      </c>
      <c r="E471" s="3" t="s">
        <v>1883</v>
      </c>
      <c r="F471" s="4">
        <v>40899</v>
      </c>
      <c r="G471" s="2">
        <v>439.54</v>
      </c>
      <c r="H471" s="2">
        <v>264.31</v>
      </c>
      <c r="I471" s="2">
        <v>261.27</v>
      </c>
      <c r="J471" s="2">
        <f t="shared" si="15"/>
        <v>965.12</v>
      </c>
      <c r="K471" s="2">
        <v>0</v>
      </c>
      <c r="L471" s="2">
        <v>0</v>
      </c>
      <c r="M471" s="2">
        <v>1</v>
      </c>
      <c r="N471" s="2">
        <f t="shared" si="16"/>
        <v>965.12</v>
      </c>
    </row>
    <row r="472" spans="1:14" ht="12.75" customHeight="1">
      <c r="A472" s="3" t="s">
        <v>1367</v>
      </c>
      <c r="B472" s="2">
        <v>3</v>
      </c>
      <c r="C472" s="3" t="s">
        <v>1585</v>
      </c>
      <c r="D472" s="3" t="s">
        <v>749</v>
      </c>
      <c r="E472" s="3" t="s">
        <v>582</v>
      </c>
      <c r="F472" s="4">
        <v>40808</v>
      </c>
      <c r="G472" s="2">
        <v>840.26</v>
      </c>
      <c r="H472" s="2">
        <v>572.59</v>
      </c>
      <c r="I472" s="2">
        <v>0</v>
      </c>
      <c r="J472" s="2">
        <f t="shared" si="15"/>
        <v>1412.85</v>
      </c>
      <c r="K472" s="2">
        <v>0</v>
      </c>
      <c r="L472" s="2">
        <v>0</v>
      </c>
      <c r="M472" s="2">
        <v>1</v>
      </c>
      <c r="N472" s="2">
        <f t="shared" si="16"/>
        <v>1412.85</v>
      </c>
    </row>
    <row r="473" spans="1:14" ht="12.75" customHeight="1">
      <c r="A473" s="3" t="s">
        <v>1367</v>
      </c>
      <c r="B473" s="2">
        <v>27</v>
      </c>
      <c r="C473" s="3" t="s">
        <v>1885</v>
      </c>
      <c r="D473" s="3" t="s">
        <v>1006</v>
      </c>
      <c r="E473" s="3" t="s">
        <v>267</v>
      </c>
      <c r="F473" s="4">
        <v>40574</v>
      </c>
      <c r="G473" s="2">
        <v>189.61</v>
      </c>
      <c r="H473" s="2">
        <v>230.35</v>
      </c>
      <c r="I473" s="2">
        <v>436.38</v>
      </c>
      <c r="J473" s="2">
        <f t="shared" si="15"/>
        <v>856.34</v>
      </c>
      <c r="K473" s="2">
        <v>0</v>
      </c>
      <c r="L473" s="2">
        <v>0</v>
      </c>
      <c r="M473" s="2">
        <v>1</v>
      </c>
      <c r="N473" s="2">
        <f t="shared" si="16"/>
        <v>856.34</v>
      </c>
    </row>
    <row r="474" spans="1:14" ht="12.75" customHeight="1">
      <c r="A474" s="3" t="s">
        <v>1371</v>
      </c>
      <c r="B474" s="2">
        <v>0</v>
      </c>
      <c r="C474" s="3" t="s">
        <v>1372</v>
      </c>
      <c r="D474" s="3" t="s">
        <v>1886</v>
      </c>
      <c r="E474" s="3" t="s">
        <v>1887</v>
      </c>
      <c r="F474" s="4">
        <v>40745</v>
      </c>
      <c r="G474" s="2">
        <v>676.41</v>
      </c>
      <c r="H474" s="2">
        <v>397.42</v>
      </c>
      <c r="I474" s="2">
        <v>0</v>
      </c>
      <c r="J474" s="2">
        <f t="shared" si="15"/>
        <v>1073.83</v>
      </c>
      <c r="K474" s="2">
        <v>0</v>
      </c>
      <c r="L474" s="2">
        <v>0</v>
      </c>
      <c r="M474" s="2">
        <v>1</v>
      </c>
      <c r="N474" s="2">
        <f t="shared" si="16"/>
        <v>1073.83</v>
      </c>
    </row>
    <row r="475" spans="1:14" ht="12.75" customHeight="1">
      <c r="A475" s="3" t="s">
        <v>1367</v>
      </c>
      <c r="B475" s="2">
        <v>8</v>
      </c>
      <c r="C475" s="3" t="s">
        <v>1414</v>
      </c>
      <c r="D475" s="3" t="s">
        <v>1888</v>
      </c>
      <c r="E475" s="3" t="s">
        <v>1407</v>
      </c>
      <c r="F475" s="4">
        <v>40753</v>
      </c>
      <c r="G475" s="2">
        <v>61.39</v>
      </c>
      <c r="H475" s="2">
        <v>26.75</v>
      </c>
      <c r="I475" s="2">
        <v>13.68</v>
      </c>
      <c r="J475" s="2">
        <f t="shared" si="15"/>
        <v>101.82</v>
      </c>
      <c r="K475" s="2">
        <v>0</v>
      </c>
      <c r="L475" s="2">
        <v>0</v>
      </c>
      <c r="M475" s="2">
        <v>1</v>
      </c>
      <c r="N475" s="2">
        <f t="shared" si="16"/>
        <v>101.82</v>
      </c>
    </row>
    <row r="476" spans="1:14" ht="12.75" customHeight="1">
      <c r="A476" s="3" t="s">
        <v>1367</v>
      </c>
      <c r="B476" s="2">
        <v>134</v>
      </c>
      <c r="C476" s="3" t="s">
        <v>1889</v>
      </c>
      <c r="D476" s="3" t="s">
        <v>1888</v>
      </c>
      <c r="E476" s="3" t="s">
        <v>1407</v>
      </c>
      <c r="F476" s="4">
        <v>40753</v>
      </c>
      <c r="G476" s="2">
        <v>1028.34</v>
      </c>
      <c r="H476" s="2">
        <v>448.12</v>
      </c>
      <c r="I476" s="2">
        <v>229.06</v>
      </c>
      <c r="J476" s="2">
        <f t="shared" si="15"/>
        <v>1705.52</v>
      </c>
      <c r="K476" s="2">
        <v>0</v>
      </c>
      <c r="L476" s="2">
        <v>0</v>
      </c>
      <c r="M476" s="2">
        <v>1</v>
      </c>
      <c r="N476" s="2">
        <f t="shared" si="16"/>
        <v>1705.52</v>
      </c>
    </row>
    <row r="477" spans="1:14" ht="12.75" customHeight="1">
      <c r="A477" s="3" t="s">
        <v>1367</v>
      </c>
      <c r="B477" s="2">
        <v>43</v>
      </c>
      <c r="C477" s="3" t="s">
        <v>1374</v>
      </c>
      <c r="D477" s="3" t="s">
        <v>1007</v>
      </c>
      <c r="E477" s="3" t="s">
        <v>298</v>
      </c>
      <c r="F477" s="4">
        <v>40897</v>
      </c>
      <c r="G477" s="2">
        <v>155.41</v>
      </c>
      <c r="H477" s="2">
        <v>147.16</v>
      </c>
      <c r="I477" s="2">
        <v>432.58</v>
      </c>
      <c r="J477" s="2">
        <f t="shared" si="15"/>
        <v>735.15</v>
      </c>
      <c r="K477" s="2">
        <v>0</v>
      </c>
      <c r="L477" s="2">
        <v>0</v>
      </c>
      <c r="M477" s="2">
        <v>1</v>
      </c>
      <c r="N477" s="2">
        <f t="shared" si="16"/>
        <v>735.15</v>
      </c>
    </row>
    <row r="478" spans="1:14" ht="12.75" customHeight="1">
      <c r="A478" s="3" t="s">
        <v>1371</v>
      </c>
      <c r="B478" s="2">
        <v>0</v>
      </c>
      <c r="C478" s="3" t="s">
        <v>1421</v>
      </c>
      <c r="D478" s="3" t="s">
        <v>1253</v>
      </c>
      <c r="E478" s="3" t="s">
        <v>1254</v>
      </c>
      <c r="F478" s="4">
        <v>40648</v>
      </c>
      <c r="G478" s="2">
        <v>305.97</v>
      </c>
      <c r="H478" s="2">
        <v>146.42</v>
      </c>
      <c r="I478" s="2">
        <v>398.27</v>
      </c>
      <c r="J478" s="2">
        <f t="shared" si="15"/>
        <v>850.66</v>
      </c>
      <c r="K478" s="2">
        <v>0</v>
      </c>
      <c r="L478" s="2">
        <v>0</v>
      </c>
      <c r="M478" s="2">
        <v>1</v>
      </c>
      <c r="N478" s="2">
        <f t="shared" si="16"/>
        <v>850.66</v>
      </c>
    </row>
    <row r="479" spans="1:14" ht="12.75" customHeight="1">
      <c r="A479" s="3" t="s">
        <v>1367</v>
      </c>
      <c r="B479" s="2">
        <v>50</v>
      </c>
      <c r="C479" s="3" t="s">
        <v>1890</v>
      </c>
      <c r="D479" s="3" t="s">
        <v>1891</v>
      </c>
      <c r="E479" s="3" t="s">
        <v>522</v>
      </c>
      <c r="F479" s="4">
        <v>40898</v>
      </c>
      <c r="G479" s="2">
        <v>360.56</v>
      </c>
      <c r="H479" s="2">
        <v>257.88</v>
      </c>
      <c r="I479" s="2">
        <v>0</v>
      </c>
      <c r="J479" s="2">
        <f t="shared" si="15"/>
        <v>618.44</v>
      </c>
      <c r="K479" s="2">
        <v>0</v>
      </c>
      <c r="L479" s="2">
        <v>0</v>
      </c>
      <c r="M479" s="2">
        <v>1</v>
      </c>
      <c r="N479" s="2">
        <f t="shared" si="16"/>
        <v>618.44</v>
      </c>
    </row>
    <row r="480" spans="1:14" ht="12.75" customHeight="1">
      <c r="A480" s="3" t="s">
        <v>1367</v>
      </c>
      <c r="B480" s="2">
        <v>15</v>
      </c>
      <c r="C480" s="3" t="s">
        <v>1788</v>
      </c>
      <c r="D480" s="3" t="s">
        <v>1008</v>
      </c>
      <c r="E480" s="3" t="s">
        <v>1009</v>
      </c>
      <c r="F480" s="4">
        <v>40618</v>
      </c>
      <c r="G480" s="2">
        <v>342.48</v>
      </c>
      <c r="H480" s="2">
        <v>233.75</v>
      </c>
      <c r="I480" s="2">
        <v>398.27</v>
      </c>
      <c r="J480" s="2">
        <f t="shared" si="15"/>
        <v>974.5</v>
      </c>
      <c r="K480" s="2">
        <v>0</v>
      </c>
      <c r="L480" s="2">
        <v>0</v>
      </c>
      <c r="M480" s="2">
        <v>1</v>
      </c>
      <c r="N480" s="2">
        <f t="shared" si="16"/>
        <v>974.5</v>
      </c>
    </row>
    <row r="481" spans="1:14" ht="12.75" customHeight="1">
      <c r="A481" s="3" t="s">
        <v>1367</v>
      </c>
      <c r="B481" s="2">
        <v>15</v>
      </c>
      <c r="C481" s="3" t="s">
        <v>1674</v>
      </c>
      <c r="D481" s="3" t="s">
        <v>1256</v>
      </c>
      <c r="E481" s="3" t="s">
        <v>152</v>
      </c>
      <c r="F481" s="4">
        <v>40807</v>
      </c>
      <c r="G481" s="2">
        <v>262.18</v>
      </c>
      <c r="H481" s="2">
        <v>151.66</v>
      </c>
      <c r="I481" s="2">
        <v>0</v>
      </c>
      <c r="J481" s="2">
        <f t="shared" si="15"/>
        <v>413.84000000000003</v>
      </c>
      <c r="K481" s="2">
        <v>0</v>
      </c>
      <c r="L481" s="2">
        <v>0</v>
      </c>
      <c r="M481" s="2">
        <v>1</v>
      </c>
      <c r="N481" s="2">
        <f t="shared" si="16"/>
        <v>413.84000000000003</v>
      </c>
    </row>
    <row r="482" spans="1:14" ht="12.75" customHeight="1">
      <c r="A482" s="3" t="s">
        <v>1367</v>
      </c>
      <c r="B482" s="2">
        <v>11</v>
      </c>
      <c r="C482" s="3" t="s">
        <v>1517</v>
      </c>
      <c r="D482" s="3" t="s">
        <v>1892</v>
      </c>
      <c r="E482" s="3" t="s">
        <v>1085</v>
      </c>
      <c r="F482" s="4">
        <v>40864</v>
      </c>
      <c r="G482" s="2">
        <v>25.98</v>
      </c>
      <c r="H482" s="2">
        <v>14.24</v>
      </c>
      <c r="I482" s="2">
        <v>11.93</v>
      </c>
      <c r="J482" s="2">
        <f t="shared" si="15"/>
        <v>52.15</v>
      </c>
      <c r="K482" s="2">
        <v>0</v>
      </c>
      <c r="L482" s="2">
        <v>0</v>
      </c>
      <c r="M482" s="2">
        <v>1</v>
      </c>
      <c r="N482" s="2">
        <f t="shared" si="16"/>
        <v>52.15</v>
      </c>
    </row>
    <row r="483" spans="1:14" ht="12.75" customHeight="1">
      <c r="A483" s="3" t="s">
        <v>1367</v>
      </c>
      <c r="B483" s="2">
        <v>176</v>
      </c>
      <c r="C483" s="3" t="s">
        <v>1893</v>
      </c>
      <c r="D483" s="3" t="s">
        <v>1892</v>
      </c>
      <c r="E483" s="3" t="s">
        <v>1085</v>
      </c>
      <c r="F483" s="4">
        <v>40864</v>
      </c>
      <c r="G483" s="2">
        <v>415.72</v>
      </c>
      <c r="H483" s="2">
        <v>227.81</v>
      </c>
      <c r="I483" s="2">
        <v>190.93</v>
      </c>
      <c r="J483" s="2">
        <f t="shared" si="15"/>
        <v>834.46</v>
      </c>
      <c r="K483" s="2">
        <v>0</v>
      </c>
      <c r="L483" s="2">
        <v>0</v>
      </c>
      <c r="M483" s="2">
        <v>1</v>
      </c>
      <c r="N483" s="2">
        <f t="shared" si="16"/>
        <v>834.46</v>
      </c>
    </row>
    <row r="484" spans="1:14" ht="12.75" customHeight="1">
      <c r="A484" s="3" t="s">
        <v>1371</v>
      </c>
      <c r="B484" s="2">
        <v>0</v>
      </c>
      <c r="C484" s="3" t="s">
        <v>1372</v>
      </c>
      <c r="D484" s="3" t="s">
        <v>1894</v>
      </c>
      <c r="E484" s="3" t="s">
        <v>1037</v>
      </c>
      <c r="F484" s="4">
        <v>40589</v>
      </c>
      <c r="G484" s="2">
        <v>155.94</v>
      </c>
      <c r="H484" s="2">
        <v>68.92</v>
      </c>
      <c r="I484" s="2">
        <v>130.04</v>
      </c>
      <c r="J484" s="2">
        <f t="shared" si="15"/>
        <v>354.9</v>
      </c>
      <c r="K484" s="2">
        <v>0</v>
      </c>
      <c r="L484" s="2">
        <v>0</v>
      </c>
      <c r="M484" s="2">
        <v>1</v>
      </c>
      <c r="N484" s="2">
        <f t="shared" si="16"/>
        <v>354.9</v>
      </c>
    </row>
    <row r="485" spans="1:14" ht="12.75" customHeight="1">
      <c r="A485" s="3" t="s">
        <v>1367</v>
      </c>
      <c r="B485" s="2">
        <v>31</v>
      </c>
      <c r="C485" s="3" t="s">
        <v>1895</v>
      </c>
      <c r="D485" s="3" t="s">
        <v>372</v>
      </c>
      <c r="E485" s="3" t="s">
        <v>373</v>
      </c>
      <c r="F485" s="4">
        <v>40884</v>
      </c>
      <c r="G485" s="2">
        <v>382.03</v>
      </c>
      <c r="H485" s="2">
        <v>239.57</v>
      </c>
      <c r="I485" s="2">
        <v>0</v>
      </c>
      <c r="J485" s="2">
        <f t="shared" si="15"/>
        <v>621.5999999999999</v>
      </c>
      <c r="K485" s="2">
        <v>0</v>
      </c>
      <c r="L485" s="2">
        <v>0</v>
      </c>
      <c r="M485" s="2">
        <v>1</v>
      </c>
      <c r="N485" s="2">
        <f t="shared" si="16"/>
        <v>621.5999999999999</v>
      </c>
    </row>
    <row r="486" spans="1:14" ht="12.75" customHeight="1">
      <c r="A486" s="3" t="s">
        <v>1367</v>
      </c>
      <c r="B486" s="2">
        <v>103</v>
      </c>
      <c r="C486" s="3" t="s">
        <v>1896</v>
      </c>
      <c r="D486" s="3" t="s">
        <v>1897</v>
      </c>
      <c r="E486" s="3" t="s">
        <v>1898</v>
      </c>
      <c r="F486" s="4">
        <v>40667</v>
      </c>
      <c r="G486" s="2">
        <v>746.93</v>
      </c>
      <c r="H486" s="2">
        <v>324.32</v>
      </c>
      <c r="I486" s="2">
        <v>350.49</v>
      </c>
      <c r="J486" s="2">
        <f t="shared" si="15"/>
        <v>1421.74</v>
      </c>
      <c r="K486" s="2">
        <v>0</v>
      </c>
      <c r="L486" s="2">
        <v>0</v>
      </c>
      <c r="M486" s="2">
        <v>1</v>
      </c>
      <c r="N486" s="2">
        <f t="shared" si="16"/>
        <v>1421.74</v>
      </c>
    </row>
    <row r="487" spans="1:14" ht="12.75" customHeight="1">
      <c r="A487" s="3" t="s">
        <v>1371</v>
      </c>
      <c r="B487" s="2">
        <v>0</v>
      </c>
      <c r="C487" s="3" t="s">
        <v>1421</v>
      </c>
      <c r="D487" s="3" t="s">
        <v>1899</v>
      </c>
      <c r="E487" s="3" t="s">
        <v>1020</v>
      </c>
      <c r="F487" s="4">
        <v>40583</v>
      </c>
      <c r="G487" s="2">
        <v>380.49</v>
      </c>
      <c r="H487" s="2">
        <v>252.4</v>
      </c>
      <c r="I487" s="2">
        <v>0</v>
      </c>
      <c r="J487" s="2">
        <f t="shared" si="15"/>
        <v>632.89</v>
      </c>
      <c r="K487" s="2">
        <v>0</v>
      </c>
      <c r="L487" s="2">
        <v>0</v>
      </c>
      <c r="M487" s="2">
        <v>1</v>
      </c>
      <c r="N487" s="2">
        <f t="shared" si="16"/>
        <v>632.89</v>
      </c>
    </row>
    <row r="488" spans="1:14" ht="12.75" customHeight="1">
      <c r="A488" s="3" t="s">
        <v>1371</v>
      </c>
      <c r="B488" s="2">
        <v>0</v>
      </c>
      <c r="C488" s="3" t="s">
        <v>1372</v>
      </c>
      <c r="D488" s="3" t="s">
        <v>1900</v>
      </c>
      <c r="E488" s="3" t="s">
        <v>1901</v>
      </c>
      <c r="F488" s="4">
        <v>40756</v>
      </c>
      <c r="G488" s="2">
        <v>553.43</v>
      </c>
      <c r="H488" s="2">
        <v>325.16</v>
      </c>
      <c r="I488" s="2">
        <v>0</v>
      </c>
      <c r="J488" s="2">
        <f t="shared" si="15"/>
        <v>878.5899999999999</v>
      </c>
      <c r="K488" s="2">
        <v>0</v>
      </c>
      <c r="L488" s="2">
        <v>0</v>
      </c>
      <c r="M488" s="2">
        <v>1</v>
      </c>
      <c r="N488" s="2">
        <f t="shared" si="16"/>
        <v>878.5899999999999</v>
      </c>
    </row>
    <row r="489" spans="1:14" ht="12.75" customHeight="1">
      <c r="A489" s="3" t="s">
        <v>1371</v>
      </c>
      <c r="B489" s="2">
        <v>0</v>
      </c>
      <c r="C489" s="3" t="s">
        <v>1421</v>
      </c>
      <c r="D489" s="3" t="s">
        <v>1902</v>
      </c>
      <c r="E489" s="3" t="s">
        <v>1183</v>
      </c>
      <c r="F489" s="4">
        <v>40792</v>
      </c>
      <c r="G489" s="2">
        <v>432.95</v>
      </c>
      <c r="H489" s="2">
        <v>243.64</v>
      </c>
      <c r="I489" s="2">
        <v>0</v>
      </c>
      <c r="J489" s="2">
        <f t="shared" si="15"/>
        <v>676.5899999999999</v>
      </c>
      <c r="K489" s="2">
        <v>0</v>
      </c>
      <c r="L489" s="2">
        <v>0</v>
      </c>
      <c r="M489" s="2">
        <v>1</v>
      </c>
      <c r="N489" s="2">
        <f t="shared" si="16"/>
        <v>676.5899999999999</v>
      </c>
    </row>
    <row r="490" spans="1:14" ht="12.75" customHeight="1">
      <c r="A490" s="3" t="s">
        <v>1371</v>
      </c>
      <c r="B490" s="2">
        <v>0</v>
      </c>
      <c r="C490" s="3" t="s">
        <v>1372</v>
      </c>
      <c r="D490" s="3" t="s">
        <v>1903</v>
      </c>
      <c r="E490" s="3" t="s">
        <v>1904</v>
      </c>
      <c r="F490" s="4">
        <v>40712</v>
      </c>
      <c r="G490" s="2">
        <v>368.64</v>
      </c>
      <c r="H490" s="2">
        <v>218.38</v>
      </c>
      <c r="I490" s="2">
        <v>0</v>
      </c>
      <c r="J490" s="2">
        <f t="shared" si="15"/>
        <v>587.02</v>
      </c>
      <c r="K490" s="2">
        <v>0</v>
      </c>
      <c r="L490" s="2">
        <v>0</v>
      </c>
      <c r="M490" s="2">
        <v>1</v>
      </c>
      <c r="N490" s="2">
        <f t="shared" si="16"/>
        <v>587.02</v>
      </c>
    </row>
    <row r="491" spans="1:14" ht="12.75" customHeight="1">
      <c r="A491" s="3" t="s">
        <v>1367</v>
      </c>
      <c r="B491" s="2">
        <v>115</v>
      </c>
      <c r="C491" s="3" t="s">
        <v>1905</v>
      </c>
      <c r="D491" s="3" t="s">
        <v>1906</v>
      </c>
      <c r="E491" s="3" t="s">
        <v>1112</v>
      </c>
      <c r="F491" s="4">
        <v>40871</v>
      </c>
      <c r="G491" s="2">
        <v>1229.07</v>
      </c>
      <c r="H491" s="2">
        <v>592.31</v>
      </c>
      <c r="I491" s="2">
        <v>398.27</v>
      </c>
      <c r="J491" s="2">
        <f t="shared" si="15"/>
        <v>2219.6499999999996</v>
      </c>
      <c r="K491" s="2">
        <v>0</v>
      </c>
      <c r="L491" s="2">
        <v>0</v>
      </c>
      <c r="M491" s="2">
        <v>1</v>
      </c>
      <c r="N491" s="2">
        <f t="shared" si="16"/>
        <v>2219.6499999999996</v>
      </c>
    </row>
    <row r="492" spans="1:14" ht="12.75" customHeight="1">
      <c r="A492" s="3" t="s">
        <v>1367</v>
      </c>
      <c r="B492" s="2">
        <v>6</v>
      </c>
      <c r="C492" s="3" t="s">
        <v>1907</v>
      </c>
      <c r="D492" s="3" t="s">
        <v>1011</v>
      </c>
      <c r="E492" s="3" t="s">
        <v>1012</v>
      </c>
      <c r="F492" s="4">
        <v>40739</v>
      </c>
      <c r="G492" s="2">
        <v>100.11</v>
      </c>
      <c r="H492" s="2">
        <v>66.89</v>
      </c>
      <c r="I492" s="2">
        <v>0</v>
      </c>
      <c r="J492" s="2">
        <f t="shared" si="15"/>
        <v>167</v>
      </c>
      <c r="K492" s="2">
        <v>0</v>
      </c>
      <c r="L492" s="2">
        <v>0</v>
      </c>
      <c r="M492" s="2">
        <v>1</v>
      </c>
      <c r="N492" s="2">
        <f t="shared" si="16"/>
        <v>167</v>
      </c>
    </row>
    <row r="493" spans="1:14" ht="12.75" customHeight="1">
      <c r="A493" s="3" t="s">
        <v>1367</v>
      </c>
      <c r="B493" s="2">
        <v>19</v>
      </c>
      <c r="C493" s="3" t="s">
        <v>1724</v>
      </c>
      <c r="D493" s="3" t="s">
        <v>1908</v>
      </c>
      <c r="E493" s="3" t="s">
        <v>539</v>
      </c>
      <c r="F493" s="4">
        <v>40570</v>
      </c>
      <c r="G493" s="2">
        <v>118.56</v>
      </c>
      <c r="H493" s="2">
        <v>92.32</v>
      </c>
      <c r="I493" s="2">
        <v>61.03</v>
      </c>
      <c r="J493" s="2">
        <f t="shared" si="15"/>
        <v>271.90999999999997</v>
      </c>
      <c r="K493" s="2">
        <v>0</v>
      </c>
      <c r="L493" s="2">
        <v>0</v>
      </c>
      <c r="M493" s="2">
        <v>1</v>
      </c>
      <c r="N493" s="2">
        <f t="shared" si="16"/>
        <v>271.90999999999997</v>
      </c>
    </row>
    <row r="494" spans="1:14" ht="12.75" customHeight="1">
      <c r="A494" s="3" t="s">
        <v>1367</v>
      </c>
      <c r="B494" s="2">
        <v>105</v>
      </c>
      <c r="C494" s="3" t="s">
        <v>1909</v>
      </c>
      <c r="D494" s="3" t="s">
        <v>1908</v>
      </c>
      <c r="E494" s="3" t="s">
        <v>539</v>
      </c>
      <c r="F494" s="4">
        <v>40570</v>
      </c>
      <c r="G494" s="2">
        <v>655.2</v>
      </c>
      <c r="H494" s="2">
        <v>510.16</v>
      </c>
      <c r="I494" s="2">
        <v>337.24</v>
      </c>
      <c r="J494" s="2">
        <f t="shared" si="15"/>
        <v>1502.6000000000001</v>
      </c>
      <c r="K494" s="2">
        <v>0</v>
      </c>
      <c r="L494" s="2">
        <v>0</v>
      </c>
      <c r="M494" s="2">
        <v>1</v>
      </c>
      <c r="N494" s="2">
        <f t="shared" si="16"/>
        <v>1502.6000000000001</v>
      </c>
    </row>
    <row r="495" spans="1:14" ht="12.75" customHeight="1">
      <c r="A495" s="3" t="s">
        <v>1367</v>
      </c>
      <c r="B495" s="2">
        <v>3</v>
      </c>
      <c r="C495" s="3" t="s">
        <v>1587</v>
      </c>
      <c r="D495" s="3" t="s">
        <v>751</v>
      </c>
      <c r="E495" s="3" t="s">
        <v>152</v>
      </c>
      <c r="F495" s="4">
        <v>40806</v>
      </c>
      <c r="G495" s="2">
        <v>532.5</v>
      </c>
      <c r="H495" s="2">
        <v>366.09</v>
      </c>
      <c r="I495" s="2">
        <v>0</v>
      </c>
      <c r="J495" s="2">
        <f t="shared" si="15"/>
        <v>898.5899999999999</v>
      </c>
      <c r="K495" s="2">
        <v>0</v>
      </c>
      <c r="L495" s="2">
        <v>0</v>
      </c>
      <c r="M495" s="2">
        <v>1</v>
      </c>
      <c r="N495" s="2">
        <f t="shared" si="16"/>
        <v>898.5899999999999</v>
      </c>
    </row>
    <row r="496" spans="1:14" ht="12.75" customHeight="1">
      <c r="A496" s="3" t="s">
        <v>1371</v>
      </c>
      <c r="B496" s="2">
        <v>0</v>
      </c>
      <c r="C496" s="3" t="s">
        <v>1421</v>
      </c>
      <c r="D496" s="3" t="s">
        <v>1910</v>
      </c>
      <c r="E496" s="3" t="s">
        <v>390</v>
      </c>
      <c r="F496" s="4">
        <v>40714</v>
      </c>
      <c r="G496" s="2">
        <v>375.36</v>
      </c>
      <c r="H496" s="2">
        <v>230.71</v>
      </c>
      <c r="I496" s="2">
        <v>0</v>
      </c>
      <c r="J496" s="2">
        <f t="shared" si="15"/>
        <v>606.07</v>
      </c>
      <c r="K496" s="2">
        <v>0</v>
      </c>
      <c r="L496" s="2">
        <v>0</v>
      </c>
      <c r="M496" s="2">
        <v>1</v>
      </c>
      <c r="N496" s="2">
        <f t="shared" si="16"/>
        <v>606.07</v>
      </c>
    </row>
    <row r="497" spans="1:14" ht="12.75" customHeight="1">
      <c r="A497" s="3" t="s">
        <v>1367</v>
      </c>
      <c r="B497" s="2">
        <v>65</v>
      </c>
      <c r="C497" s="3" t="s">
        <v>1911</v>
      </c>
      <c r="D497" s="3" t="s">
        <v>1912</v>
      </c>
      <c r="E497" s="3" t="s">
        <v>607</v>
      </c>
      <c r="F497" s="4">
        <v>40717</v>
      </c>
      <c r="G497" s="2">
        <v>741.63</v>
      </c>
      <c r="H497" s="2">
        <v>405.22</v>
      </c>
      <c r="I497" s="2">
        <v>398.27</v>
      </c>
      <c r="J497" s="2">
        <f t="shared" si="15"/>
        <v>1545.12</v>
      </c>
      <c r="K497" s="2">
        <v>0</v>
      </c>
      <c r="L497" s="2">
        <v>0</v>
      </c>
      <c r="M497" s="2">
        <v>1</v>
      </c>
      <c r="N497" s="2">
        <f t="shared" si="16"/>
        <v>1545.12</v>
      </c>
    </row>
    <row r="498" spans="1:14" ht="12.75" customHeight="1">
      <c r="A498" s="3" t="s">
        <v>1367</v>
      </c>
      <c r="B498" s="2">
        <v>20</v>
      </c>
      <c r="C498" s="3" t="s">
        <v>1595</v>
      </c>
      <c r="D498" s="3" t="s">
        <v>1913</v>
      </c>
      <c r="E498" s="3" t="s">
        <v>351</v>
      </c>
      <c r="F498" s="4">
        <v>40714</v>
      </c>
      <c r="G498" s="2">
        <v>71.51</v>
      </c>
      <c r="H498" s="2">
        <v>60.09</v>
      </c>
      <c r="I498" s="2">
        <v>38.12</v>
      </c>
      <c r="J498" s="2">
        <f t="shared" si="15"/>
        <v>169.72000000000003</v>
      </c>
      <c r="K498" s="2">
        <v>0</v>
      </c>
      <c r="L498" s="2">
        <v>0</v>
      </c>
      <c r="M498" s="2">
        <v>1</v>
      </c>
      <c r="N498" s="2">
        <f t="shared" si="16"/>
        <v>169.72000000000003</v>
      </c>
    </row>
    <row r="499" spans="1:14" ht="12.75" customHeight="1">
      <c r="A499" s="3" t="s">
        <v>1367</v>
      </c>
      <c r="B499" s="2">
        <v>106</v>
      </c>
      <c r="C499" s="3" t="s">
        <v>1460</v>
      </c>
      <c r="D499" s="3" t="s">
        <v>1913</v>
      </c>
      <c r="E499" s="3" t="s">
        <v>351</v>
      </c>
      <c r="F499" s="4">
        <v>40714</v>
      </c>
      <c r="G499" s="2">
        <v>378.98</v>
      </c>
      <c r="H499" s="2">
        <v>318.49</v>
      </c>
      <c r="I499" s="2">
        <v>202</v>
      </c>
      <c r="J499" s="2">
        <f t="shared" si="15"/>
        <v>899.47</v>
      </c>
      <c r="K499" s="2">
        <v>0</v>
      </c>
      <c r="L499" s="2">
        <v>0</v>
      </c>
      <c r="M499" s="2">
        <v>1</v>
      </c>
      <c r="N499" s="2">
        <f t="shared" si="16"/>
        <v>899.47</v>
      </c>
    </row>
    <row r="500" spans="1:14" ht="12.75" customHeight="1">
      <c r="A500" s="3" t="s">
        <v>1367</v>
      </c>
      <c r="B500" s="2">
        <v>8</v>
      </c>
      <c r="C500" s="3" t="s">
        <v>1409</v>
      </c>
      <c r="D500" s="3" t="s">
        <v>1914</v>
      </c>
      <c r="E500" s="3" t="s">
        <v>650</v>
      </c>
      <c r="F500" s="4">
        <v>40807</v>
      </c>
      <c r="G500" s="2">
        <v>64.94</v>
      </c>
      <c r="H500" s="2">
        <v>41</v>
      </c>
      <c r="I500" s="2">
        <v>21.52</v>
      </c>
      <c r="J500" s="2">
        <f t="shared" si="15"/>
        <v>127.46</v>
      </c>
      <c r="K500" s="2">
        <v>0</v>
      </c>
      <c r="L500" s="2">
        <v>0</v>
      </c>
      <c r="M500" s="2">
        <v>1</v>
      </c>
      <c r="N500" s="2">
        <f t="shared" si="16"/>
        <v>127.46</v>
      </c>
    </row>
    <row r="501" spans="1:14" ht="12.75" customHeight="1">
      <c r="A501" s="3" t="s">
        <v>1367</v>
      </c>
      <c r="B501" s="2">
        <v>140</v>
      </c>
      <c r="C501" s="3" t="s">
        <v>1538</v>
      </c>
      <c r="D501" s="3" t="s">
        <v>1914</v>
      </c>
      <c r="E501" s="3" t="s">
        <v>650</v>
      </c>
      <c r="F501" s="4">
        <v>40807</v>
      </c>
      <c r="G501" s="2">
        <v>1136.49</v>
      </c>
      <c r="H501" s="2">
        <v>717.34</v>
      </c>
      <c r="I501" s="2">
        <v>376.75</v>
      </c>
      <c r="J501" s="2">
        <f t="shared" si="15"/>
        <v>2230.58</v>
      </c>
      <c r="K501" s="2">
        <v>0</v>
      </c>
      <c r="L501" s="2">
        <v>0</v>
      </c>
      <c r="M501" s="2">
        <v>1</v>
      </c>
      <c r="N501" s="2">
        <f t="shared" si="16"/>
        <v>2230.58</v>
      </c>
    </row>
    <row r="502" spans="1:14" ht="12.75" customHeight="1">
      <c r="A502" s="3" t="s">
        <v>1371</v>
      </c>
      <c r="B502" s="2">
        <v>25</v>
      </c>
      <c r="C502" s="3" t="s">
        <v>1915</v>
      </c>
      <c r="D502" s="3" t="s">
        <v>1916</v>
      </c>
      <c r="E502" s="3" t="s">
        <v>89</v>
      </c>
      <c r="F502" s="4">
        <v>40843</v>
      </c>
      <c r="G502" s="2">
        <v>350.75</v>
      </c>
      <c r="H502" s="2">
        <v>224.53</v>
      </c>
      <c r="I502" s="2">
        <v>0</v>
      </c>
      <c r="J502" s="2">
        <f t="shared" si="15"/>
        <v>575.28</v>
      </c>
      <c r="K502" s="2">
        <v>0</v>
      </c>
      <c r="L502" s="2">
        <v>0</v>
      </c>
      <c r="M502" s="2">
        <v>1</v>
      </c>
      <c r="N502" s="2">
        <f t="shared" si="16"/>
        <v>575.28</v>
      </c>
    </row>
    <row r="503" spans="1:14" ht="12.75" customHeight="1">
      <c r="A503" s="3" t="s">
        <v>1367</v>
      </c>
      <c r="B503" s="2">
        <v>7</v>
      </c>
      <c r="C503" s="3" t="s">
        <v>1470</v>
      </c>
      <c r="D503" s="3" t="s">
        <v>1917</v>
      </c>
      <c r="E503" s="3" t="s">
        <v>636</v>
      </c>
      <c r="F503" s="4">
        <v>40619</v>
      </c>
      <c r="G503" s="2">
        <v>63.91</v>
      </c>
      <c r="H503" s="2">
        <v>32.42</v>
      </c>
      <c r="I503" s="2">
        <v>23.63</v>
      </c>
      <c r="J503" s="2">
        <f t="shared" si="15"/>
        <v>119.96</v>
      </c>
      <c r="K503" s="2">
        <v>0</v>
      </c>
      <c r="L503" s="2">
        <v>0</v>
      </c>
      <c r="M503" s="2">
        <v>1</v>
      </c>
      <c r="N503" s="2">
        <f t="shared" si="16"/>
        <v>119.96</v>
      </c>
    </row>
    <row r="504" spans="1:14" ht="12.75" customHeight="1">
      <c r="A504" s="3" t="s">
        <v>1367</v>
      </c>
      <c r="B504" s="2">
        <v>111</v>
      </c>
      <c r="C504" s="3" t="s">
        <v>1559</v>
      </c>
      <c r="D504" s="3" t="s">
        <v>1917</v>
      </c>
      <c r="E504" s="3" t="s">
        <v>636</v>
      </c>
      <c r="F504" s="4">
        <v>40619</v>
      </c>
      <c r="G504" s="2">
        <v>1013.41</v>
      </c>
      <c r="H504" s="2">
        <v>514.16</v>
      </c>
      <c r="I504" s="2">
        <v>374.65</v>
      </c>
      <c r="J504" s="2">
        <f t="shared" si="15"/>
        <v>1902.2199999999998</v>
      </c>
      <c r="K504" s="2">
        <v>0</v>
      </c>
      <c r="L504" s="2">
        <v>0</v>
      </c>
      <c r="M504" s="2">
        <v>1</v>
      </c>
      <c r="N504" s="2">
        <f t="shared" si="16"/>
        <v>1902.2199999999998</v>
      </c>
    </row>
    <row r="505" spans="1:14" ht="12.75" customHeight="1">
      <c r="A505" s="3" t="s">
        <v>1367</v>
      </c>
      <c r="B505" s="2">
        <v>8</v>
      </c>
      <c r="C505" s="3" t="s">
        <v>1757</v>
      </c>
      <c r="D505" s="3" t="s">
        <v>1260</v>
      </c>
      <c r="E505" s="3" t="s">
        <v>650</v>
      </c>
      <c r="F505" s="4">
        <v>40569</v>
      </c>
      <c r="G505" s="2">
        <v>73.74</v>
      </c>
      <c r="H505" s="2">
        <v>106.27</v>
      </c>
      <c r="I505" s="2">
        <v>398.27</v>
      </c>
      <c r="J505" s="2">
        <f t="shared" si="15"/>
        <v>578.28</v>
      </c>
      <c r="K505" s="2">
        <v>0</v>
      </c>
      <c r="L505" s="2">
        <v>0</v>
      </c>
      <c r="M505" s="2">
        <v>1</v>
      </c>
      <c r="N505" s="2">
        <f t="shared" si="16"/>
        <v>578.28</v>
      </c>
    </row>
    <row r="506" spans="1:14" ht="12.75" customHeight="1">
      <c r="A506" s="3" t="s">
        <v>1367</v>
      </c>
      <c r="B506" s="2">
        <v>8</v>
      </c>
      <c r="C506" s="3" t="s">
        <v>1409</v>
      </c>
      <c r="D506" s="3" t="s">
        <v>1918</v>
      </c>
      <c r="E506" s="3" t="s">
        <v>404</v>
      </c>
      <c r="F506" s="4">
        <v>40897</v>
      </c>
      <c r="G506" s="2">
        <v>58.93</v>
      </c>
      <c r="H506" s="2">
        <v>36.37</v>
      </c>
      <c r="I506" s="2">
        <v>23.18</v>
      </c>
      <c r="J506" s="2">
        <f t="shared" si="15"/>
        <v>118.47999999999999</v>
      </c>
      <c r="K506" s="2">
        <v>0</v>
      </c>
      <c r="L506" s="2">
        <v>0</v>
      </c>
      <c r="M506" s="2">
        <v>1</v>
      </c>
      <c r="N506" s="2">
        <f t="shared" si="16"/>
        <v>118.47999999999999</v>
      </c>
    </row>
    <row r="507" spans="1:14" ht="12.75" customHeight="1">
      <c r="A507" s="3" t="s">
        <v>1367</v>
      </c>
      <c r="B507" s="2">
        <v>62</v>
      </c>
      <c r="C507" s="3" t="s">
        <v>1574</v>
      </c>
      <c r="D507" s="3" t="s">
        <v>1918</v>
      </c>
      <c r="E507" s="3" t="s">
        <v>404</v>
      </c>
      <c r="F507" s="4">
        <v>40897</v>
      </c>
      <c r="G507" s="2">
        <v>456.72</v>
      </c>
      <c r="H507" s="2">
        <v>281.9</v>
      </c>
      <c r="I507" s="2">
        <v>179.67</v>
      </c>
      <c r="J507" s="2">
        <f t="shared" si="15"/>
        <v>918.29</v>
      </c>
      <c r="K507" s="2">
        <v>0</v>
      </c>
      <c r="L507" s="2">
        <v>0</v>
      </c>
      <c r="M507" s="2">
        <v>1</v>
      </c>
      <c r="N507" s="2">
        <f t="shared" si="16"/>
        <v>918.29</v>
      </c>
    </row>
    <row r="508" spans="1:14" ht="12.75" customHeight="1">
      <c r="A508" s="3" t="s">
        <v>1371</v>
      </c>
      <c r="B508" s="2">
        <v>91</v>
      </c>
      <c r="C508" s="3" t="s">
        <v>1919</v>
      </c>
      <c r="D508" s="3" t="s">
        <v>1920</v>
      </c>
      <c r="E508" s="3" t="s">
        <v>180</v>
      </c>
      <c r="F508" s="4">
        <v>40868</v>
      </c>
      <c r="G508" s="2">
        <v>165.72</v>
      </c>
      <c r="H508" s="2">
        <v>197.57</v>
      </c>
      <c r="I508" s="2">
        <v>457.17</v>
      </c>
      <c r="J508" s="2">
        <f t="shared" si="15"/>
        <v>820.46</v>
      </c>
      <c r="K508" s="2">
        <v>0</v>
      </c>
      <c r="L508" s="2">
        <v>0</v>
      </c>
      <c r="M508" s="2">
        <v>1</v>
      </c>
      <c r="N508" s="2">
        <f t="shared" si="16"/>
        <v>820.46</v>
      </c>
    </row>
    <row r="509" spans="1:14" ht="12.75" customHeight="1">
      <c r="A509" s="3" t="s">
        <v>1371</v>
      </c>
      <c r="B509" s="2">
        <v>0</v>
      </c>
      <c r="C509" s="3" t="s">
        <v>1372</v>
      </c>
      <c r="D509" s="3" t="s">
        <v>1921</v>
      </c>
      <c r="E509" s="3" t="s">
        <v>1922</v>
      </c>
      <c r="F509" s="4">
        <v>40560</v>
      </c>
      <c r="G509" s="2">
        <v>398.04</v>
      </c>
      <c r="H509" s="2">
        <v>226.11</v>
      </c>
      <c r="I509" s="2">
        <v>0</v>
      </c>
      <c r="J509" s="2">
        <f t="shared" si="15"/>
        <v>624.1500000000001</v>
      </c>
      <c r="K509" s="2">
        <v>0</v>
      </c>
      <c r="L509" s="2">
        <v>0</v>
      </c>
      <c r="M509" s="2">
        <v>1</v>
      </c>
      <c r="N509" s="2">
        <f t="shared" si="16"/>
        <v>624.1500000000001</v>
      </c>
    </row>
    <row r="510" spans="1:14" ht="12.75" customHeight="1">
      <c r="A510" s="3" t="s">
        <v>1367</v>
      </c>
      <c r="B510" s="2">
        <v>50</v>
      </c>
      <c r="C510" s="3" t="s">
        <v>1923</v>
      </c>
      <c r="D510" s="3" t="s">
        <v>1924</v>
      </c>
      <c r="E510" s="3" t="s">
        <v>1020</v>
      </c>
      <c r="F510" s="4">
        <v>40591</v>
      </c>
      <c r="G510" s="2">
        <v>726.29</v>
      </c>
      <c r="H510" s="2">
        <v>348.43</v>
      </c>
      <c r="I510" s="2">
        <v>211.31</v>
      </c>
      <c r="J510" s="2">
        <f t="shared" si="15"/>
        <v>1286.03</v>
      </c>
      <c r="K510" s="2">
        <v>0</v>
      </c>
      <c r="L510" s="2">
        <v>0</v>
      </c>
      <c r="M510" s="2">
        <v>1</v>
      </c>
      <c r="N510" s="2">
        <f t="shared" si="16"/>
        <v>1286.03</v>
      </c>
    </row>
    <row r="511" spans="1:14" ht="12.75" customHeight="1">
      <c r="A511" s="3" t="s">
        <v>1367</v>
      </c>
      <c r="B511" s="2">
        <v>30</v>
      </c>
      <c r="C511" s="3" t="s">
        <v>1925</v>
      </c>
      <c r="D511" s="3" t="s">
        <v>1926</v>
      </c>
      <c r="E511" s="3" t="s">
        <v>1370</v>
      </c>
      <c r="F511" s="4">
        <v>40795</v>
      </c>
      <c r="G511" s="2">
        <v>373.76</v>
      </c>
      <c r="H511" s="2">
        <v>264.2</v>
      </c>
      <c r="I511" s="2">
        <v>0</v>
      </c>
      <c r="J511" s="2">
        <f t="shared" si="15"/>
        <v>637.96</v>
      </c>
      <c r="K511" s="2">
        <v>0</v>
      </c>
      <c r="L511" s="2">
        <v>0</v>
      </c>
      <c r="M511" s="2">
        <v>1</v>
      </c>
      <c r="N511" s="2">
        <f t="shared" si="16"/>
        <v>637.96</v>
      </c>
    </row>
    <row r="512" spans="1:14" ht="12.75" customHeight="1">
      <c r="A512" s="3" t="s">
        <v>1367</v>
      </c>
      <c r="B512" s="2">
        <v>315</v>
      </c>
      <c r="C512" s="3" t="s">
        <v>1927</v>
      </c>
      <c r="D512" s="3" t="s">
        <v>379</v>
      </c>
      <c r="E512" s="3" t="s">
        <v>152</v>
      </c>
      <c r="F512" s="4">
        <v>40765</v>
      </c>
      <c r="G512" s="2">
        <v>3982.92</v>
      </c>
      <c r="H512" s="2">
        <v>944.69</v>
      </c>
      <c r="I512" s="2">
        <v>0</v>
      </c>
      <c r="J512" s="2">
        <f t="shared" si="15"/>
        <v>4927.610000000001</v>
      </c>
      <c r="K512" s="2">
        <v>0</v>
      </c>
      <c r="L512" s="2">
        <v>0</v>
      </c>
      <c r="M512" s="2">
        <v>1</v>
      </c>
      <c r="N512" s="2">
        <f t="shared" si="16"/>
        <v>4927.610000000001</v>
      </c>
    </row>
    <row r="513" spans="1:14" ht="12.75" customHeight="1">
      <c r="A513" s="3" t="s">
        <v>1367</v>
      </c>
      <c r="B513" s="2">
        <v>10</v>
      </c>
      <c r="C513" s="3" t="s">
        <v>1630</v>
      </c>
      <c r="D513" s="3" t="s">
        <v>1928</v>
      </c>
      <c r="E513" s="3" t="s">
        <v>429</v>
      </c>
      <c r="F513" s="4">
        <v>40837</v>
      </c>
      <c r="G513" s="2">
        <v>115.49</v>
      </c>
      <c r="H513" s="2">
        <v>59.28</v>
      </c>
      <c r="I513" s="2">
        <v>28.54</v>
      </c>
      <c r="J513" s="2">
        <f t="shared" si="15"/>
        <v>203.30999999999997</v>
      </c>
      <c r="K513" s="2">
        <v>0</v>
      </c>
      <c r="L513" s="2">
        <v>0</v>
      </c>
      <c r="M513" s="2">
        <v>1</v>
      </c>
      <c r="N513" s="2">
        <f t="shared" si="16"/>
        <v>203.30999999999997</v>
      </c>
    </row>
    <row r="514" spans="1:14" ht="12.75" customHeight="1">
      <c r="A514" s="3" t="s">
        <v>1367</v>
      </c>
      <c r="B514" s="2">
        <v>124</v>
      </c>
      <c r="C514" s="3" t="s">
        <v>1856</v>
      </c>
      <c r="D514" s="3" t="s">
        <v>1928</v>
      </c>
      <c r="E514" s="3" t="s">
        <v>429</v>
      </c>
      <c r="F514" s="4">
        <v>40837</v>
      </c>
      <c r="G514" s="2">
        <v>1432.02</v>
      </c>
      <c r="H514" s="2">
        <v>735.13</v>
      </c>
      <c r="I514" s="2">
        <v>353.81</v>
      </c>
      <c r="J514" s="2">
        <f t="shared" si="15"/>
        <v>2520.96</v>
      </c>
      <c r="K514" s="2">
        <v>0</v>
      </c>
      <c r="L514" s="2">
        <v>0</v>
      </c>
      <c r="M514" s="2">
        <v>1</v>
      </c>
      <c r="N514" s="2">
        <f t="shared" si="16"/>
        <v>2520.96</v>
      </c>
    </row>
    <row r="515" spans="1:14" ht="12.75" customHeight="1">
      <c r="A515" s="3" t="s">
        <v>1367</v>
      </c>
      <c r="B515" s="2">
        <v>10</v>
      </c>
      <c r="C515" s="3" t="s">
        <v>1812</v>
      </c>
      <c r="D515" s="3" t="s">
        <v>753</v>
      </c>
      <c r="E515" s="3" t="s">
        <v>152</v>
      </c>
      <c r="F515" s="4">
        <v>40709</v>
      </c>
      <c r="G515" s="2">
        <v>103.76</v>
      </c>
      <c r="H515" s="2">
        <v>96.75</v>
      </c>
      <c r="I515" s="2">
        <v>0</v>
      </c>
      <c r="J515" s="2">
        <f t="shared" si="15"/>
        <v>200.51</v>
      </c>
      <c r="K515" s="2">
        <v>0</v>
      </c>
      <c r="L515" s="2">
        <v>0</v>
      </c>
      <c r="M515" s="2">
        <v>1</v>
      </c>
      <c r="N515" s="2">
        <f t="shared" si="16"/>
        <v>200.51</v>
      </c>
    </row>
    <row r="516" spans="1:14" ht="12.75" customHeight="1">
      <c r="A516" s="3" t="s">
        <v>1367</v>
      </c>
      <c r="B516" s="2">
        <v>60</v>
      </c>
      <c r="C516" s="3" t="s">
        <v>1929</v>
      </c>
      <c r="D516" s="3" t="s">
        <v>1930</v>
      </c>
      <c r="E516" s="3" t="s">
        <v>397</v>
      </c>
      <c r="F516" s="4">
        <v>40744</v>
      </c>
      <c r="G516" s="2">
        <v>363.84</v>
      </c>
      <c r="H516" s="2">
        <v>254.63</v>
      </c>
      <c r="I516" s="2">
        <v>0</v>
      </c>
      <c r="J516" s="2">
        <f t="shared" si="15"/>
        <v>618.47</v>
      </c>
      <c r="K516" s="2">
        <v>0</v>
      </c>
      <c r="L516" s="2">
        <v>0</v>
      </c>
      <c r="M516" s="2">
        <v>1</v>
      </c>
      <c r="N516" s="2">
        <f t="shared" si="16"/>
        <v>618.47</v>
      </c>
    </row>
    <row r="517" spans="1:14" ht="12.75" customHeight="1">
      <c r="A517" s="3" t="s">
        <v>1367</v>
      </c>
      <c r="B517" s="2">
        <v>30</v>
      </c>
      <c r="C517" s="3" t="s">
        <v>1931</v>
      </c>
      <c r="D517" s="3" t="s">
        <v>1019</v>
      </c>
      <c r="E517" s="3" t="s">
        <v>1020</v>
      </c>
      <c r="F517" s="4">
        <v>40815</v>
      </c>
      <c r="G517" s="2">
        <v>258.31</v>
      </c>
      <c r="H517" s="2">
        <v>171.59</v>
      </c>
      <c r="I517" s="2">
        <v>0</v>
      </c>
      <c r="J517" s="2">
        <f t="shared" si="15"/>
        <v>429.9</v>
      </c>
      <c r="K517" s="2">
        <v>0</v>
      </c>
      <c r="L517" s="2">
        <v>0</v>
      </c>
      <c r="M517" s="2">
        <v>1</v>
      </c>
      <c r="N517" s="2">
        <f t="shared" si="16"/>
        <v>429.9</v>
      </c>
    </row>
    <row r="518" spans="1:14" ht="12.75" customHeight="1">
      <c r="A518" s="3" t="s">
        <v>1367</v>
      </c>
      <c r="B518" s="2">
        <v>24</v>
      </c>
      <c r="C518" s="3" t="s">
        <v>1932</v>
      </c>
      <c r="D518" s="3" t="s">
        <v>1933</v>
      </c>
      <c r="E518" s="3" t="s">
        <v>152</v>
      </c>
      <c r="F518" s="4">
        <v>40900</v>
      </c>
      <c r="G518" s="2">
        <v>1042.5</v>
      </c>
      <c r="H518" s="2">
        <v>584.4</v>
      </c>
      <c r="I518" s="2">
        <v>0</v>
      </c>
      <c r="J518" s="2">
        <f t="shared" si="15"/>
        <v>1626.9</v>
      </c>
      <c r="K518" s="2">
        <v>0</v>
      </c>
      <c r="L518" s="2">
        <v>0</v>
      </c>
      <c r="M518" s="2">
        <v>1</v>
      </c>
      <c r="N518" s="2">
        <f t="shared" si="16"/>
        <v>1626.9</v>
      </c>
    </row>
    <row r="519" spans="1:14" ht="12.75" customHeight="1">
      <c r="A519" s="3" t="s">
        <v>1367</v>
      </c>
      <c r="B519" s="2">
        <v>19</v>
      </c>
      <c r="C519" s="3" t="s">
        <v>1934</v>
      </c>
      <c r="D519" s="3" t="s">
        <v>1935</v>
      </c>
      <c r="E519" s="3" t="s">
        <v>655</v>
      </c>
      <c r="F519" s="4">
        <v>40856</v>
      </c>
      <c r="G519" s="2">
        <v>171.27</v>
      </c>
      <c r="H519" s="2">
        <v>78.51</v>
      </c>
      <c r="I519" s="2">
        <v>33.79</v>
      </c>
      <c r="J519" s="2">
        <f t="shared" si="15"/>
        <v>283.57000000000005</v>
      </c>
      <c r="K519" s="2">
        <v>0</v>
      </c>
      <c r="L519" s="2">
        <v>0</v>
      </c>
      <c r="M519" s="2">
        <v>1</v>
      </c>
      <c r="N519" s="2">
        <f t="shared" si="16"/>
        <v>283.57000000000005</v>
      </c>
    </row>
    <row r="520" spans="1:14" ht="12.75" customHeight="1">
      <c r="A520" s="3" t="s">
        <v>1367</v>
      </c>
      <c r="B520" s="2">
        <v>196</v>
      </c>
      <c r="C520" s="3" t="s">
        <v>1388</v>
      </c>
      <c r="D520" s="3" t="s">
        <v>1935</v>
      </c>
      <c r="E520" s="3" t="s">
        <v>655</v>
      </c>
      <c r="F520" s="4">
        <v>40856</v>
      </c>
      <c r="G520" s="2">
        <v>1766.79</v>
      </c>
      <c r="H520" s="2">
        <v>809.95</v>
      </c>
      <c r="I520" s="2">
        <v>348.55</v>
      </c>
      <c r="J520" s="2">
        <f t="shared" si="15"/>
        <v>2925.29</v>
      </c>
      <c r="K520" s="2">
        <v>0</v>
      </c>
      <c r="L520" s="2">
        <v>0</v>
      </c>
      <c r="M520" s="2">
        <v>1</v>
      </c>
      <c r="N520" s="2">
        <f t="shared" si="16"/>
        <v>2925.29</v>
      </c>
    </row>
    <row r="521" spans="1:14" ht="12.75" customHeight="1">
      <c r="A521" s="3" t="s">
        <v>1367</v>
      </c>
      <c r="B521" s="2">
        <v>13</v>
      </c>
      <c r="C521" s="3" t="s">
        <v>1936</v>
      </c>
      <c r="D521" s="3" t="s">
        <v>382</v>
      </c>
      <c r="E521" s="3" t="s">
        <v>383</v>
      </c>
      <c r="F521" s="4">
        <v>40898</v>
      </c>
      <c r="G521" s="2">
        <v>51.58</v>
      </c>
      <c r="H521" s="2">
        <v>78.98</v>
      </c>
      <c r="I521" s="2">
        <v>0</v>
      </c>
      <c r="J521" s="2">
        <f aca="true" t="shared" si="17" ref="J521:J584">SUM(G521:I521)</f>
        <v>130.56</v>
      </c>
      <c r="K521" s="2">
        <v>0</v>
      </c>
      <c r="L521" s="2">
        <v>0</v>
      </c>
      <c r="M521" s="2">
        <v>1</v>
      </c>
      <c r="N521" s="2">
        <f aca="true" t="shared" si="18" ref="N521:N584">M521*J521</f>
        <v>130.56</v>
      </c>
    </row>
    <row r="522" spans="1:14" ht="12.75" customHeight="1">
      <c r="A522" s="3" t="s">
        <v>1367</v>
      </c>
      <c r="B522" s="2">
        <v>206</v>
      </c>
      <c r="C522" s="3" t="s">
        <v>1937</v>
      </c>
      <c r="D522" s="3" t="s">
        <v>382</v>
      </c>
      <c r="E522" s="3" t="s">
        <v>383</v>
      </c>
      <c r="F522" s="4">
        <v>40898</v>
      </c>
      <c r="G522" s="2">
        <v>817.46</v>
      </c>
      <c r="H522" s="2">
        <v>1251.57</v>
      </c>
      <c r="I522" s="2">
        <v>0</v>
      </c>
      <c r="J522" s="2">
        <f t="shared" si="17"/>
        <v>2069.0299999999997</v>
      </c>
      <c r="K522" s="2">
        <v>0</v>
      </c>
      <c r="L522" s="2">
        <v>0</v>
      </c>
      <c r="M522" s="2">
        <v>1</v>
      </c>
      <c r="N522" s="2">
        <f t="shared" si="18"/>
        <v>2069.0299999999997</v>
      </c>
    </row>
    <row r="523" spans="1:14" ht="12.75" customHeight="1">
      <c r="A523" s="3" t="s">
        <v>1367</v>
      </c>
      <c r="B523" s="2">
        <v>30</v>
      </c>
      <c r="C523" s="3" t="s">
        <v>1872</v>
      </c>
      <c r="D523" s="3" t="s">
        <v>1262</v>
      </c>
      <c r="E523" s="3" t="s">
        <v>728</v>
      </c>
      <c r="F523" s="4">
        <v>40809</v>
      </c>
      <c r="G523" s="2">
        <v>1428.69</v>
      </c>
      <c r="H523" s="2">
        <v>352</v>
      </c>
      <c r="I523" s="2">
        <v>398.27</v>
      </c>
      <c r="J523" s="2">
        <f t="shared" si="17"/>
        <v>2178.96</v>
      </c>
      <c r="K523" s="2">
        <v>0</v>
      </c>
      <c r="L523" s="2">
        <v>0</v>
      </c>
      <c r="M523" s="2">
        <v>1</v>
      </c>
      <c r="N523" s="2">
        <f t="shared" si="18"/>
        <v>2178.96</v>
      </c>
    </row>
    <row r="524" spans="1:14" ht="12.75" customHeight="1">
      <c r="A524" s="3" t="s">
        <v>1367</v>
      </c>
      <c r="B524" s="2">
        <v>3</v>
      </c>
      <c r="C524" s="3" t="s">
        <v>1587</v>
      </c>
      <c r="D524" s="3" t="s">
        <v>1938</v>
      </c>
      <c r="E524" s="3" t="s">
        <v>1939</v>
      </c>
      <c r="F524" s="4">
        <v>40694</v>
      </c>
      <c r="G524" s="2">
        <v>804.09</v>
      </c>
      <c r="H524" s="2">
        <v>468.14</v>
      </c>
      <c r="I524" s="2">
        <v>0</v>
      </c>
      <c r="J524" s="2">
        <f t="shared" si="17"/>
        <v>1272.23</v>
      </c>
      <c r="K524" s="2">
        <v>0</v>
      </c>
      <c r="L524" s="2">
        <v>0</v>
      </c>
      <c r="M524" s="2">
        <v>1</v>
      </c>
      <c r="N524" s="2">
        <f t="shared" si="18"/>
        <v>1272.23</v>
      </c>
    </row>
    <row r="525" spans="1:14" ht="12.75" customHeight="1">
      <c r="A525" s="3" t="s">
        <v>1367</v>
      </c>
      <c r="B525" s="2">
        <v>3</v>
      </c>
      <c r="C525" s="3" t="s">
        <v>1524</v>
      </c>
      <c r="D525" s="3" t="s">
        <v>1025</v>
      </c>
      <c r="E525" s="3" t="s">
        <v>1026</v>
      </c>
      <c r="F525" s="4">
        <v>40739</v>
      </c>
      <c r="G525" s="2">
        <v>58.53</v>
      </c>
      <c r="H525" s="2">
        <v>40.55</v>
      </c>
      <c r="I525" s="2">
        <v>0</v>
      </c>
      <c r="J525" s="2">
        <f t="shared" si="17"/>
        <v>99.08</v>
      </c>
      <c r="K525" s="2">
        <v>0</v>
      </c>
      <c r="L525" s="2">
        <v>0</v>
      </c>
      <c r="M525" s="2">
        <v>1</v>
      </c>
      <c r="N525" s="2">
        <f t="shared" si="18"/>
        <v>99.08</v>
      </c>
    </row>
    <row r="526" spans="1:14" ht="12.75" customHeight="1">
      <c r="A526" s="3" t="s">
        <v>1367</v>
      </c>
      <c r="B526" s="2">
        <v>51</v>
      </c>
      <c r="C526" s="3" t="s">
        <v>1940</v>
      </c>
      <c r="D526" s="3" t="s">
        <v>386</v>
      </c>
      <c r="E526" s="3" t="s">
        <v>278</v>
      </c>
      <c r="F526" s="4">
        <v>40833</v>
      </c>
      <c r="G526" s="2">
        <v>241.34</v>
      </c>
      <c r="H526" s="2">
        <v>1174.97</v>
      </c>
      <c r="I526" s="2">
        <v>0</v>
      </c>
      <c r="J526" s="2">
        <f t="shared" si="17"/>
        <v>1416.31</v>
      </c>
      <c r="K526" s="2">
        <v>0</v>
      </c>
      <c r="L526" s="2">
        <v>0</v>
      </c>
      <c r="M526" s="2">
        <v>1</v>
      </c>
      <c r="N526" s="2">
        <f t="shared" si="18"/>
        <v>1416.31</v>
      </c>
    </row>
    <row r="527" spans="1:14" ht="12.75" customHeight="1">
      <c r="A527" s="3" t="s">
        <v>1367</v>
      </c>
      <c r="B527" s="2">
        <v>30</v>
      </c>
      <c r="C527" s="3" t="s">
        <v>1667</v>
      </c>
      <c r="D527" s="3" t="s">
        <v>1941</v>
      </c>
      <c r="E527" s="3" t="s">
        <v>188</v>
      </c>
      <c r="F527" s="4">
        <v>40712</v>
      </c>
      <c r="G527" s="2">
        <v>506.88</v>
      </c>
      <c r="H527" s="2">
        <v>308.32</v>
      </c>
      <c r="I527" s="2">
        <v>0</v>
      </c>
      <c r="J527" s="2">
        <f t="shared" si="17"/>
        <v>815.2</v>
      </c>
      <c r="K527" s="2">
        <v>0</v>
      </c>
      <c r="L527" s="2">
        <v>0</v>
      </c>
      <c r="M527" s="2">
        <v>1</v>
      </c>
      <c r="N527" s="2">
        <f t="shared" si="18"/>
        <v>815.2</v>
      </c>
    </row>
    <row r="528" spans="1:14" ht="12.75" customHeight="1">
      <c r="A528" s="3" t="s">
        <v>1367</v>
      </c>
      <c r="B528" s="2">
        <v>86</v>
      </c>
      <c r="C528" s="3" t="s">
        <v>1942</v>
      </c>
      <c r="D528" s="3" t="s">
        <v>1264</v>
      </c>
      <c r="E528" s="3" t="s">
        <v>152</v>
      </c>
      <c r="F528" s="4">
        <v>40820</v>
      </c>
      <c r="G528" s="2">
        <v>722.39</v>
      </c>
      <c r="H528" s="2">
        <v>467.21</v>
      </c>
      <c r="I528" s="2">
        <v>432.19</v>
      </c>
      <c r="J528" s="2">
        <f t="shared" si="17"/>
        <v>1621.79</v>
      </c>
      <c r="K528" s="2">
        <v>0</v>
      </c>
      <c r="L528" s="2">
        <v>0</v>
      </c>
      <c r="M528" s="2">
        <v>1</v>
      </c>
      <c r="N528" s="2">
        <f t="shared" si="18"/>
        <v>1621.79</v>
      </c>
    </row>
    <row r="529" spans="1:14" ht="12.75" customHeight="1">
      <c r="A529" s="3" t="s">
        <v>1367</v>
      </c>
      <c r="B529" s="2">
        <v>1410</v>
      </c>
      <c r="C529" s="3" t="s">
        <v>1943</v>
      </c>
      <c r="D529" s="3" t="s">
        <v>396</v>
      </c>
      <c r="E529" s="3" t="s">
        <v>397</v>
      </c>
      <c r="F529" s="4">
        <v>40602</v>
      </c>
      <c r="G529" s="2">
        <v>5635.9</v>
      </c>
      <c r="H529" s="2">
        <v>1247.58</v>
      </c>
      <c r="I529" s="2">
        <v>0</v>
      </c>
      <c r="J529" s="2">
        <f t="shared" si="17"/>
        <v>6883.48</v>
      </c>
      <c r="K529" s="2">
        <v>0</v>
      </c>
      <c r="L529" s="2">
        <v>0</v>
      </c>
      <c r="M529" s="2">
        <v>1</v>
      </c>
      <c r="N529" s="2">
        <f t="shared" si="18"/>
        <v>6883.48</v>
      </c>
    </row>
    <row r="530" spans="1:14" ht="12.75" customHeight="1">
      <c r="A530" s="3" t="s">
        <v>1371</v>
      </c>
      <c r="B530" s="2">
        <v>0</v>
      </c>
      <c r="C530" s="3" t="s">
        <v>1372</v>
      </c>
      <c r="D530" s="3" t="s">
        <v>401</v>
      </c>
      <c r="E530" s="3" t="s">
        <v>402</v>
      </c>
      <c r="F530" s="4">
        <v>40882</v>
      </c>
      <c r="G530" s="2">
        <v>87.29</v>
      </c>
      <c r="H530" s="2">
        <v>46.73</v>
      </c>
      <c r="I530" s="2">
        <v>0</v>
      </c>
      <c r="J530" s="2">
        <f t="shared" si="17"/>
        <v>134.02</v>
      </c>
      <c r="K530" s="2">
        <v>0</v>
      </c>
      <c r="L530" s="2">
        <v>0</v>
      </c>
      <c r="M530" s="2">
        <v>1</v>
      </c>
      <c r="N530" s="2">
        <f t="shared" si="18"/>
        <v>134.02</v>
      </c>
    </row>
    <row r="531" spans="1:14" ht="12.75" customHeight="1">
      <c r="A531" s="3" t="s">
        <v>1367</v>
      </c>
      <c r="B531" s="2">
        <v>26</v>
      </c>
      <c r="C531" s="3" t="s">
        <v>1459</v>
      </c>
      <c r="D531" s="3" t="s">
        <v>1944</v>
      </c>
      <c r="E531" s="3" t="s">
        <v>462</v>
      </c>
      <c r="F531" s="4">
        <v>40700</v>
      </c>
      <c r="G531" s="2">
        <v>111.54</v>
      </c>
      <c r="H531" s="2">
        <v>64.09</v>
      </c>
      <c r="I531" s="2">
        <v>44.32</v>
      </c>
      <c r="J531" s="2">
        <f t="shared" si="17"/>
        <v>219.95</v>
      </c>
      <c r="K531" s="2">
        <v>0</v>
      </c>
      <c r="L531" s="2">
        <v>0</v>
      </c>
      <c r="M531" s="2">
        <v>1</v>
      </c>
      <c r="N531" s="2">
        <f t="shared" si="18"/>
        <v>219.95</v>
      </c>
    </row>
    <row r="532" spans="1:14" ht="12.75" customHeight="1">
      <c r="A532" s="3" t="s">
        <v>1367</v>
      </c>
      <c r="B532" s="2">
        <v>98</v>
      </c>
      <c r="C532" s="3" t="s">
        <v>1945</v>
      </c>
      <c r="D532" s="3" t="s">
        <v>1944</v>
      </c>
      <c r="E532" s="3" t="s">
        <v>462</v>
      </c>
      <c r="F532" s="4">
        <v>40700</v>
      </c>
      <c r="G532" s="2">
        <v>420.41</v>
      </c>
      <c r="H532" s="2">
        <v>241.58</v>
      </c>
      <c r="I532" s="2">
        <v>167.02</v>
      </c>
      <c r="J532" s="2">
        <f t="shared" si="17"/>
        <v>829.01</v>
      </c>
      <c r="K532" s="2">
        <v>0</v>
      </c>
      <c r="L532" s="2">
        <v>0</v>
      </c>
      <c r="M532" s="2">
        <v>1</v>
      </c>
      <c r="N532" s="2">
        <f t="shared" si="18"/>
        <v>829.01</v>
      </c>
    </row>
    <row r="533" spans="1:14" ht="12.75" customHeight="1">
      <c r="A533" s="3" t="s">
        <v>1367</v>
      </c>
      <c r="B533" s="2">
        <v>30</v>
      </c>
      <c r="C533" s="3" t="s">
        <v>1931</v>
      </c>
      <c r="D533" s="3" t="s">
        <v>403</v>
      </c>
      <c r="E533" s="3" t="s">
        <v>404</v>
      </c>
      <c r="F533" s="4">
        <v>40625</v>
      </c>
      <c r="G533" s="2">
        <v>111.45</v>
      </c>
      <c r="H533" s="2">
        <v>60.53</v>
      </c>
      <c r="I533" s="2">
        <v>0</v>
      </c>
      <c r="J533" s="2">
        <f t="shared" si="17"/>
        <v>171.98000000000002</v>
      </c>
      <c r="K533" s="2">
        <v>0</v>
      </c>
      <c r="L533" s="2">
        <v>0</v>
      </c>
      <c r="M533" s="2">
        <v>1</v>
      </c>
      <c r="N533" s="2">
        <f t="shared" si="18"/>
        <v>171.98000000000002</v>
      </c>
    </row>
    <row r="534" spans="1:14" ht="12.75" customHeight="1">
      <c r="A534" s="3" t="s">
        <v>1367</v>
      </c>
      <c r="B534" s="2">
        <v>7</v>
      </c>
      <c r="C534" s="3" t="s">
        <v>1417</v>
      </c>
      <c r="D534" s="3" t="s">
        <v>1946</v>
      </c>
      <c r="E534" s="3" t="s">
        <v>665</v>
      </c>
      <c r="F534" s="4">
        <v>40752</v>
      </c>
      <c r="G534" s="2">
        <v>27.55</v>
      </c>
      <c r="H534" s="2">
        <v>17.67</v>
      </c>
      <c r="I534" s="2">
        <v>15.76</v>
      </c>
      <c r="J534" s="2">
        <f t="shared" si="17"/>
        <v>60.98</v>
      </c>
      <c r="K534" s="2">
        <v>0</v>
      </c>
      <c r="L534" s="2">
        <v>0</v>
      </c>
      <c r="M534" s="2">
        <v>1</v>
      </c>
      <c r="N534" s="2">
        <f t="shared" si="18"/>
        <v>60.98</v>
      </c>
    </row>
    <row r="535" spans="1:14" ht="12.75" customHeight="1">
      <c r="A535" s="3" t="s">
        <v>1367</v>
      </c>
      <c r="B535" s="2">
        <v>170</v>
      </c>
      <c r="C535" s="3" t="s">
        <v>1947</v>
      </c>
      <c r="D535" s="3" t="s">
        <v>1946</v>
      </c>
      <c r="E535" s="3" t="s">
        <v>665</v>
      </c>
      <c r="F535" s="4">
        <v>40752</v>
      </c>
      <c r="G535" s="2">
        <v>669.09</v>
      </c>
      <c r="H535" s="2">
        <v>428.89</v>
      </c>
      <c r="I535" s="2">
        <v>382.53</v>
      </c>
      <c r="J535" s="2">
        <f t="shared" si="17"/>
        <v>1480.51</v>
      </c>
      <c r="K535" s="2">
        <v>0</v>
      </c>
      <c r="L535" s="2">
        <v>0</v>
      </c>
      <c r="M535" s="2">
        <v>1</v>
      </c>
      <c r="N535" s="2">
        <f t="shared" si="18"/>
        <v>1480.51</v>
      </c>
    </row>
    <row r="536" spans="1:14" ht="12.75" customHeight="1">
      <c r="A536" s="3" t="s">
        <v>1367</v>
      </c>
      <c r="B536" s="2">
        <v>3</v>
      </c>
      <c r="C536" s="3" t="s">
        <v>1524</v>
      </c>
      <c r="D536" s="3" t="s">
        <v>1030</v>
      </c>
      <c r="E536" s="3" t="s">
        <v>1031</v>
      </c>
      <c r="F536" s="4">
        <v>40642</v>
      </c>
      <c r="G536" s="2">
        <v>97.52</v>
      </c>
      <c r="H536" s="2">
        <v>67.57</v>
      </c>
      <c r="I536" s="2">
        <v>0</v>
      </c>
      <c r="J536" s="2">
        <f t="shared" si="17"/>
        <v>165.08999999999997</v>
      </c>
      <c r="K536" s="2">
        <v>0</v>
      </c>
      <c r="L536" s="2">
        <v>0</v>
      </c>
      <c r="M536" s="2">
        <v>1</v>
      </c>
      <c r="N536" s="2">
        <f t="shared" si="18"/>
        <v>165.08999999999997</v>
      </c>
    </row>
    <row r="537" spans="1:14" ht="12.75" customHeight="1">
      <c r="A537" s="3" t="s">
        <v>1367</v>
      </c>
      <c r="B537" s="2">
        <v>25</v>
      </c>
      <c r="C537" s="3" t="s">
        <v>1948</v>
      </c>
      <c r="D537" s="3" t="s">
        <v>1949</v>
      </c>
      <c r="E537" s="3" t="s">
        <v>378</v>
      </c>
      <c r="F537" s="4">
        <v>40787</v>
      </c>
      <c r="G537" s="2">
        <v>7345.92</v>
      </c>
      <c r="H537" s="2">
        <v>4707.37</v>
      </c>
      <c r="I537" s="2">
        <v>0</v>
      </c>
      <c r="J537" s="2">
        <f t="shared" si="17"/>
        <v>12053.29</v>
      </c>
      <c r="K537" s="2">
        <v>0</v>
      </c>
      <c r="L537" s="2">
        <v>0</v>
      </c>
      <c r="M537" s="2">
        <v>1</v>
      </c>
      <c r="N537" s="2">
        <f t="shared" si="18"/>
        <v>12053.29</v>
      </c>
    </row>
    <row r="538" spans="1:14" ht="12.75" customHeight="1">
      <c r="A538" s="3" t="s">
        <v>1367</v>
      </c>
      <c r="B538" s="2">
        <v>17</v>
      </c>
      <c r="C538" s="3" t="s">
        <v>1575</v>
      </c>
      <c r="D538" s="3" t="s">
        <v>1271</v>
      </c>
      <c r="E538" s="3" t="s">
        <v>1085</v>
      </c>
      <c r="F538" s="4">
        <v>40807</v>
      </c>
      <c r="G538" s="2">
        <v>89.57</v>
      </c>
      <c r="H538" s="2">
        <v>105.71</v>
      </c>
      <c r="I538" s="2">
        <v>0</v>
      </c>
      <c r="J538" s="2">
        <f t="shared" si="17"/>
        <v>195.27999999999997</v>
      </c>
      <c r="K538" s="2">
        <v>0</v>
      </c>
      <c r="L538" s="2">
        <v>0</v>
      </c>
      <c r="M538" s="2">
        <v>1</v>
      </c>
      <c r="N538" s="2">
        <f t="shared" si="18"/>
        <v>195.27999999999997</v>
      </c>
    </row>
    <row r="539" spans="1:14" ht="12.75" customHeight="1">
      <c r="A539" s="3" t="s">
        <v>1367</v>
      </c>
      <c r="B539" s="2">
        <v>79</v>
      </c>
      <c r="C539" s="3" t="s">
        <v>1950</v>
      </c>
      <c r="D539" s="3" t="s">
        <v>1271</v>
      </c>
      <c r="E539" s="3" t="s">
        <v>1085</v>
      </c>
      <c r="F539" s="4">
        <v>40807</v>
      </c>
      <c r="G539" s="2">
        <v>416.22</v>
      </c>
      <c r="H539" s="2">
        <v>491.22</v>
      </c>
      <c r="I539" s="2">
        <v>0</v>
      </c>
      <c r="J539" s="2">
        <f t="shared" si="17"/>
        <v>907.44</v>
      </c>
      <c r="K539" s="2">
        <v>0</v>
      </c>
      <c r="L539" s="2">
        <v>0</v>
      </c>
      <c r="M539" s="2">
        <v>1</v>
      </c>
      <c r="N539" s="2">
        <f t="shared" si="18"/>
        <v>907.44</v>
      </c>
    </row>
    <row r="540" spans="1:14" ht="12.75" customHeight="1">
      <c r="A540" s="3" t="s">
        <v>1367</v>
      </c>
      <c r="B540" s="2">
        <v>62</v>
      </c>
      <c r="C540" s="3" t="s">
        <v>1951</v>
      </c>
      <c r="D540" s="3" t="s">
        <v>1273</v>
      </c>
      <c r="E540" s="3" t="s">
        <v>152</v>
      </c>
      <c r="F540" s="4">
        <v>40826</v>
      </c>
      <c r="G540" s="2">
        <v>729.15</v>
      </c>
      <c r="H540" s="2">
        <v>672.37</v>
      </c>
      <c r="I540" s="2">
        <v>479.86</v>
      </c>
      <c r="J540" s="2">
        <f t="shared" si="17"/>
        <v>1881.38</v>
      </c>
      <c r="K540" s="2">
        <v>0</v>
      </c>
      <c r="L540" s="2">
        <v>0</v>
      </c>
      <c r="M540" s="2">
        <v>1</v>
      </c>
      <c r="N540" s="2">
        <f t="shared" si="18"/>
        <v>1881.38</v>
      </c>
    </row>
    <row r="541" spans="1:14" ht="12.75" customHeight="1">
      <c r="A541" s="3" t="s">
        <v>1371</v>
      </c>
      <c r="B541" s="2">
        <v>0</v>
      </c>
      <c r="C541" s="3" t="s">
        <v>1372</v>
      </c>
      <c r="D541" s="3" t="s">
        <v>1952</v>
      </c>
      <c r="E541" s="3" t="s">
        <v>1953</v>
      </c>
      <c r="F541" s="4">
        <v>40805</v>
      </c>
      <c r="G541" s="2">
        <v>1061.95</v>
      </c>
      <c r="H541" s="2">
        <v>597.6</v>
      </c>
      <c r="I541" s="2">
        <v>0</v>
      </c>
      <c r="J541" s="2">
        <f t="shared" si="17"/>
        <v>1659.5500000000002</v>
      </c>
      <c r="K541" s="2">
        <v>0</v>
      </c>
      <c r="L541" s="2">
        <v>0</v>
      </c>
      <c r="M541" s="2">
        <v>1</v>
      </c>
      <c r="N541" s="2">
        <f t="shared" si="18"/>
        <v>1659.5500000000002</v>
      </c>
    </row>
    <row r="542" spans="1:14" ht="12.75" customHeight="1">
      <c r="A542" s="3" t="s">
        <v>1367</v>
      </c>
      <c r="B542" s="2">
        <v>9</v>
      </c>
      <c r="C542" s="3" t="s">
        <v>1954</v>
      </c>
      <c r="D542" s="3" t="s">
        <v>408</v>
      </c>
      <c r="E542" s="3" t="s">
        <v>371</v>
      </c>
      <c r="F542" s="4">
        <v>40899</v>
      </c>
      <c r="G542" s="2">
        <v>121.57</v>
      </c>
      <c r="H542" s="2">
        <v>40.23</v>
      </c>
      <c r="I542" s="2">
        <v>0</v>
      </c>
      <c r="J542" s="2">
        <f t="shared" si="17"/>
        <v>161.79999999999998</v>
      </c>
      <c r="K542" s="2">
        <v>0</v>
      </c>
      <c r="L542" s="2">
        <v>0</v>
      </c>
      <c r="M542" s="2">
        <v>1</v>
      </c>
      <c r="N542" s="2">
        <f t="shared" si="18"/>
        <v>161.79999999999998</v>
      </c>
    </row>
    <row r="543" spans="1:14" ht="12.75" customHeight="1">
      <c r="A543" s="3" t="s">
        <v>1371</v>
      </c>
      <c r="B543" s="2">
        <v>0</v>
      </c>
      <c r="C543" s="3" t="s">
        <v>1421</v>
      </c>
      <c r="D543" s="3" t="s">
        <v>1955</v>
      </c>
      <c r="E543" s="3" t="s">
        <v>311</v>
      </c>
      <c r="F543" s="4">
        <v>40892</v>
      </c>
      <c r="G543" s="2">
        <v>379.04</v>
      </c>
      <c r="H543" s="2">
        <v>210.94</v>
      </c>
      <c r="I543" s="2">
        <v>0</v>
      </c>
      <c r="J543" s="2">
        <f t="shared" si="17"/>
        <v>589.98</v>
      </c>
      <c r="K543" s="2">
        <v>0</v>
      </c>
      <c r="L543" s="2">
        <v>0</v>
      </c>
      <c r="M543" s="2">
        <v>1</v>
      </c>
      <c r="N543" s="2">
        <f t="shared" si="18"/>
        <v>589.98</v>
      </c>
    </row>
    <row r="544" spans="1:14" ht="12.75" customHeight="1">
      <c r="A544" s="3" t="s">
        <v>1371</v>
      </c>
      <c r="B544" s="2">
        <v>0</v>
      </c>
      <c r="C544" s="3" t="s">
        <v>1372</v>
      </c>
      <c r="D544" s="3" t="s">
        <v>409</v>
      </c>
      <c r="E544" s="3" t="s">
        <v>163</v>
      </c>
      <c r="F544" s="4">
        <v>40807</v>
      </c>
      <c r="G544" s="2">
        <v>57.7</v>
      </c>
      <c r="H544" s="2">
        <v>30.85</v>
      </c>
      <c r="I544" s="2">
        <v>0</v>
      </c>
      <c r="J544" s="2">
        <f t="shared" si="17"/>
        <v>88.55000000000001</v>
      </c>
      <c r="K544" s="2">
        <v>0</v>
      </c>
      <c r="L544" s="2">
        <v>0</v>
      </c>
      <c r="M544" s="2">
        <v>1</v>
      </c>
      <c r="N544" s="2">
        <f t="shared" si="18"/>
        <v>88.55000000000001</v>
      </c>
    </row>
    <row r="545" spans="1:14" ht="12.75" customHeight="1">
      <c r="A545" s="3" t="s">
        <v>1367</v>
      </c>
      <c r="B545" s="2">
        <v>3</v>
      </c>
      <c r="C545" s="3" t="s">
        <v>1956</v>
      </c>
      <c r="D545" s="3" t="s">
        <v>1957</v>
      </c>
      <c r="E545" s="3" t="s">
        <v>346</v>
      </c>
      <c r="F545" s="4">
        <v>40843</v>
      </c>
      <c r="G545" s="2">
        <v>36.47</v>
      </c>
      <c r="H545" s="2">
        <v>370.83</v>
      </c>
      <c r="I545" s="2">
        <v>124.83</v>
      </c>
      <c r="J545" s="2">
        <f t="shared" si="17"/>
        <v>532.13</v>
      </c>
      <c r="K545" s="2">
        <v>0</v>
      </c>
      <c r="L545" s="2">
        <v>0</v>
      </c>
      <c r="M545" s="2">
        <v>1</v>
      </c>
      <c r="N545" s="2">
        <f t="shared" si="18"/>
        <v>532.13</v>
      </c>
    </row>
    <row r="546" spans="1:14" ht="12.75" customHeight="1">
      <c r="A546" s="3" t="s">
        <v>1367</v>
      </c>
      <c r="B546" s="2">
        <v>85</v>
      </c>
      <c r="C546" s="3" t="s">
        <v>1958</v>
      </c>
      <c r="D546" s="3" t="s">
        <v>1959</v>
      </c>
      <c r="E546" s="3" t="s">
        <v>298</v>
      </c>
      <c r="F546" s="4">
        <v>40856</v>
      </c>
      <c r="G546" s="2">
        <v>809.46</v>
      </c>
      <c r="H546" s="2">
        <v>427.85</v>
      </c>
      <c r="I546" s="2">
        <v>394.12</v>
      </c>
      <c r="J546" s="2">
        <f t="shared" si="17"/>
        <v>1631.4299999999998</v>
      </c>
      <c r="K546" s="2">
        <v>0</v>
      </c>
      <c r="L546" s="2">
        <v>0</v>
      </c>
      <c r="M546" s="2">
        <v>1</v>
      </c>
      <c r="N546" s="2">
        <f t="shared" si="18"/>
        <v>1631.4299999999998</v>
      </c>
    </row>
    <row r="547" spans="1:14" ht="12.75" customHeight="1">
      <c r="A547" s="3" t="s">
        <v>1367</v>
      </c>
      <c r="B547" s="2">
        <v>18</v>
      </c>
      <c r="C547" s="3" t="s">
        <v>1960</v>
      </c>
      <c r="D547" s="3" t="s">
        <v>1961</v>
      </c>
      <c r="E547" s="3" t="s">
        <v>258</v>
      </c>
      <c r="F547" s="4">
        <v>40798</v>
      </c>
      <c r="G547" s="2">
        <v>95.26</v>
      </c>
      <c r="H547" s="2">
        <v>64.09</v>
      </c>
      <c r="I547" s="2">
        <v>0</v>
      </c>
      <c r="J547" s="2">
        <f t="shared" si="17"/>
        <v>159.35000000000002</v>
      </c>
      <c r="K547" s="2">
        <v>0</v>
      </c>
      <c r="L547" s="2">
        <v>0</v>
      </c>
      <c r="M547" s="2">
        <v>1</v>
      </c>
      <c r="N547" s="2">
        <f t="shared" si="18"/>
        <v>159.35000000000002</v>
      </c>
    </row>
    <row r="548" spans="1:14" ht="12.75" customHeight="1">
      <c r="A548" s="3" t="s">
        <v>1367</v>
      </c>
      <c r="B548" s="2">
        <v>10</v>
      </c>
      <c r="C548" s="3" t="s">
        <v>1389</v>
      </c>
      <c r="D548" s="3" t="s">
        <v>1962</v>
      </c>
      <c r="E548" s="3" t="s">
        <v>152</v>
      </c>
      <c r="F548" s="4">
        <v>40837</v>
      </c>
      <c r="G548" s="2">
        <v>48.02</v>
      </c>
      <c r="H548" s="2">
        <v>24.31</v>
      </c>
      <c r="I548" s="2">
        <v>21.36</v>
      </c>
      <c r="J548" s="2">
        <f t="shared" si="17"/>
        <v>93.69</v>
      </c>
      <c r="K548" s="2">
        <v>0</v>
      </c>
      <c r="L548" s="2">
        <v>0</v>
      </c>
      <c r="M548" s="2">
        <v>1</v>
      </c>
      <c r="N548" s="2">
        <f t="shared" si="18"/>
        <v>93.69</v>
      </c>
    </row>
    <row r="549" spans="1:14" ht="12.75" customHeight="1">
      <c r="A549" s="3" t="s">
        <v>1367</v>
      </c>
      <c r="B549" s="2">
        <v>169</v>
      </c>
      <c r="C549" s="3" t="s">
        <v>1963</v>
      </c>
      <c r="D549" s="3" t="s">
        <v>1962</v>
      </c>
      <c r="E549" s="3" t="s">
        <v>152</v>
      </c>
      <c r="F549" s="4">
        <v>40837</v>
      </c>
      <c r="G549" s="2">
        <v>811.68</v>
      </c>
      <c r="H549" s="2">
        <v>410.88</v>
      </c>
      <c r="I549" s="2">
        <v>360.98</v>
      </c>
      <c r="J549" s="2">
        <f t="shared" si="17"/>
        <v>1583.54</v>
      </c>
      <c r="K549" s="2">
        <v>0</v>
      </c>
      <c r="L549" s="2">
        <v>0</v>
      </c>
      <c r="M549" s="2">
        <v>1</v>
      </c>
      <c r="N549" s="2">
        <f t="shared" si="18"/>
        <v>1583.54</v>
      </c>
    </row>
    <row r="550" spans="1:14" ht="12.75" customHeight="1">
      <c r="A550" s="3" t="s">
        <v>1367</v>
      </c>
      <c r="B550" s="2">
        <v>7</v>
      </c>
      <c r="C550" s="3" t="s">
        <v>1470</v>
      </c>
      <c r="D550" s="3" t="s">
        <v>1964</v>
      </c>
      <c r="E550" s="3" t="s">
        <v>927</v>
      </c>
      <c r="F550" s="4">
        <v>40599</v>
      </c>
      <c r="G550" s="2">
        <v>63.29</v>
      </c>
      <c r="H550" s="2">
        <v>28.53</v>
      </c>
      <c r="I550" s="2">
        <v>23.63</v>
      </c>
      <c r="J550" s="2">
        <f t="shared" si="17"/>
        <v>115.44999999999999</v>
      </c>
      <c r="K550" s="2">
        <v>0</v>
      </c>
      <c r="L550" s="2">
        <v>0</v>
      </c>
      <c r="M550" s="2">
        <v>1</v>
      </c>
      <c r="N550" s="2">
        <f t="shared" si="18"/>
        <v>115.44999999999999</v>
      </c>
    </row>
    <row r="551" spans="1:14" ht="12.75" customHeight="1">
      <c r="A551" s="3" t="s">
        <v>1367</v>
      </c>
      <c r="B551" s="2">
        <v>111</v>
      </c>
      <c r="C551" s="3" t="s">
        <v>1559</v>
      </c>
      <c r="D551" s="3" t="s">
        <v>1964</v>
      </c>
      <c r="E551" s="3" t="s">
        <v>927</v>
      </c>
      <c r="F551" s="4">
        <v>40599</v>
      </c>
      <c r="G551" s="2">
        <v>1003.54</v>
      </c>
      <c r="H551" s="2">
        <v>452.33</v>
      </c>
      <c r="I551" s="2">
        <v>374.65</v>
      </c>
      <c r="J551" s="2">
        <f t="shared" si="17"/>
        <v>1830.52</v>
      </c>
      <c r="K551" s="2">
        <v>0</v>
      </c>
      <c r="L551" s="2">
        <v>0</v>
      </c>
      <c r="M551" s="2">
        <v>1</v>
      </c>
      <c r="N551" s="2">
        <f t="shared" si="18"/>
        <v>1830.52</v>
      </c>
    </row>
    <row r="552" spans="1:14" ht="12.75" customHeight="1">
      <c r="A552" s="3" t="s">
        <v>1367</v>
      </c>
      <c r="B552" s="2">
        <v>12</v>
      </c>
      <c r="C552" s="3" t="s">
        <v>1428</v>
      </c>
      <c r="D552" s="3" t="s">
        <v>1965</v>
      </c>
      <c r="E552" s="3" t="s">
        <v>1966</v>
      </c>
      <c r="F552" s="4">
        <v>40714</v>
      </c>
      <c r="G552" s="2">
        <v>381.99</v>
      </c>
      <c r="H552" s="2">
        <v>223.07</v>
      </c>
      <c r="I552" s="2">
        <v>0</v>
      </c>
      <c r="J552" s="2">
        <f t="shared" si="17"/>
        <v>605.06</v>
      </c>
      <c r="K552" s="2">
        <v>0</v>
      </c>
      <c r="L552" s="2">
        <v>0</v>
      </c>
      <c r="M552" s="2">
        <v>1</v>
      </c>
      <c r="N552" s="2">
        <f t="shared" si="18"/>
        <v>605.06</v>
      </c>
    </row>
    <row r="553" spans="1:14" ht="12.75" customHeight="1">
      <c r="A553" s="3" t="s">
        <v>1371</v>
      </c>
      <c r="B553" s="2">
        <v>0</v>
      </c>
      <c r="C553" s="3" t="s">
        <v>1421</v>
      </c>
      <c r="D553" s="3" t="s">
        <v>1967</v>
      </c>
      <c r="E553" s="3" t="s">
        <v>1968</v>
      </c>
      <c r="F553" s="4">
        <v>40792</v>
      </c>
      <c r="G553" s="2">
        <v>370.17</v>
      </c>
      <c r="H553" s="2">
        <v>257.34</v>
      </c>
      <c r="I553" s="2">
        <v>0</v>
      </c>
      <c r="J553" s="2">
        <f t="shared" si="17"/>
        <v>627.51</v>
      </c>
      <c r="K553" s="2">
        <v>0</v>
      </c>
      <c r="L553" s="2">
        <v>0</v>
      </c>
      <c r="M553" s="2">
        <v>1</v>
      </c>
      <c r="N553" s="2">
        <f t="shared" si="18"/>
        <v>627.51</v>
      </c>
    </row>
    <row r="554" spans="1:14" ht="12.75" customHeight="1">
      <c r="A554" s="3" t="s">
        <v>1367</v>
      </c>
      <c r="B554" s="2">
        <v>52</v>
      </c>
      <c r="C554" s="3" t="s">
        <v>1969</v>
      </c>
      <c r="D554" s="3" t="s">
        <v>1970</v>
      </c>
      <c r="E554" s="3" t="s">
        <v>516</v>
      </c>
      <c r="F554" s="4">
        <v>40868</v>
      </c>
      <c r="G554" s="2">
        <v>735.66</v>
      </c>
      <c r="H554" s="2">
        <v>346.83</v>
      </c>
      <c r="I554" s="2">
        <v>394.46</v>
      </c>
      <c r="J554" s="2">
        <f t="shared" si="17"/>
        <v>1476.95</v>
      </c>
      <c r="K554" s="2">
        <v>0</v>
      </c>
      <c r="L554" s="2">
        <v>0</v>
      </c>
      <c r="M554" s="2">
        <v>1</v>
      </c>
      <c r="N554" s="2">
        <f t="shared" si="18"/>
        <v>1476.95</v>
      </c>
    </row>
    <row r="555" spans="1:14" ht="12.75" customHeight="1">
      <c r="A555" s="3" t="s">
        <v>1371</v>
      </c>
      <c r="B555" s="2">
        <v>0</v>
      </c>
      <c r="C555" s="3" t="s">
        <v>1421</v>
      </c>
      <c r="D555" s="3" t="s">
        <v>1971</v>
      </c>
      <c r="E555" s="3" t="s">
        <v>1972</v>
      </c>
      <c r="F555" s="4">
        <v>40791</v>
      </c>
      <c r="G555" s="2">
        <v>639.63</v>
      </c>
      <c r="H555" s="2">
        <v>409.11</v>
      </c>
      <c r="I555" s="2">
        <v>0</v>
      </c>
      <c r="J555" s="2">
        <f t="shared" si="17"/>
        <v>1048.74</v>
      </c>
      <c r="K555" s="2">
        <v>0</v>
      </c>
      <c r="L555" s="2">
        <v>0</v>
      </c>
      <c r="M555" s="2">
        <v>1</v>
      </c>
      <c r="N555" s="2">
        <f t="shared" si="18"/>
        <v>1048.74</v>
      </c>
    </row>
    <row r="556" spans="1:14" ht="12.75" customHeight="1">
      <c r="A556" s="3" t="s">
        <v>1367</v>
      </c>
      <c r="B556" s="2">
        <v>25</v>
      </c>
      <c r="C556" s="3" t="s">
        <v>1973</v>
      </c>
      <c r="D556" s="3" t="s">
        <v>1276</v>
      </c>
      <c r="E556" s="3" t="s">
        <v>343</v>
      </c>
      <c r="F556" s="4">
        <v>40862</v>
      </c>
      <c r="G556" s="2">
        <v>155.16</v>
      </c>
      <c r="H556" s="2">
        <v>129.32</v>
      </c>
      <c r="I556" s="2">
        <v>369.25</v>
      </c>
      <c r="J556" s="2">
        <f t="shared" si="17"/>
        <v>653.73</v>
      </c>
      <c r="K556" s="2">
        <v>0</v>
      </c>
      <c r="L556" s="2">
        <v>0</v>
      </c>
      <c r="M556" s="2">
        <v>1</v>
      </c>
      <c r="N556" s="2">
        <f t="shared" si="18"/>
        <v>653.73</v>
      </c>
    </row>
    <row r="557" spans="1:14" ht="12.75" customHeight="1">
      <c r="A557" s="3" t="s">
        <v>1371</v>
      </c>
      <c r="B557" s="2">
        <v>0</v>
      </c>
      <c r="C557" s="3" t="s">
        <v>1372</v>
      </c>
      <c r="D557" s="3" t="s">
        <v>424</v>
      </c>
      <c r="E557" s="3" t="s">
        <v>355</v>
      </c>
      <c r="F557" s="4">
        <v>40805</v>
      </c>
      <c r="G557" s="2">
        <v>53.03</v>
      </c>
      <c r="H557" s="2">
        <v>25.96</v>
      </c>
      <c r="I557" s="2">
        <v>0</v>
      </c>
      <c r="J557" s="2">
        <f t="shared" si="17"/>
        <v>78.99000000000001</v>
      </c>
      <c r="K557" s="2">
        <v>0</v>
      </c>
      <c r="L557" s="2">
        <v>0</v>
      </c>
      <c r="M557" s="2">
        <v>1</v>
      </c>
      <c r="N557" s="2">
        <f t="shared" si="18"/>
        <v>78.99000000000001</v>
      </c>
    </row>
    <row r="558" spans="1:14" ht="12.75" customHeight="1">
      <c r="A558" s="3" t="s">
        <v>1367</v>
      </c>
      <c r="B558" s="2">
        <v>20</v>
      </c>
      <c r="C558" s="3" t="s">
        <v>1595</v>
      </c>
      <c r="D558" s="3" t="s">
        <v>1036</v>
      </c>
      <c r="E558" s="3" t="s">
        <v>1037</v>
      </c>
      <c r="F558" s="4">
        <v>40890</v>
      </c>
      <c r="G558" s="2">
        <v>54.47</v>
      </c>
      <c r="H558" s="2">
        <v>102.71</v>
      </c>
      <c r="I558" s="2">
        <v>382.35</v>
      </c>
      <c r="J558" s="2">
        <f t="shared" si="17"/>
        <v>539.53</v>
      </c>
      <c r="K558" s="2">
        <v>0</v>
      </c>
      <c r="L558" s="2">
        <v>0</v>
      </c>
      <c r="M558" s="2">
        <v>1</v>
      </c>
      <c r="N558" s="2">
        <f t="shared" si="18"/>
        <v>539.53</v>
      </c>
    </row>
    <row r="559" spans="1:14" ht="12.75" customHeight="1">
      <c r="A559" s="3" t="s">
        <v>1367</v>
      </c>
      <c r="B559" s="2">
        <v>80</v>
      </c>
      <c r="C559" s="3" t="s">
        <v>1974</v>
      </c>
      <c r="D559" s="3" t="s">
        <v>1975</v>
      </c>
      <c r="E559" s="3" t="s">
        <v>1041</v>
      </c>
      <c r="F559" s="4">
        <v>40898</v>
      </c>
      <c r="G559" s="2">
        <v>384.18</v>
      </c>
      <c r="H559" s="2">
        <v>228.86</v>
      </c>
      <c r="I559" s="2">
        <v>0</v>
      </c>
      <c r="J559" s="2">
        <f t="shared" si="17"/>
        <v>613.04</v>
      </c>
      <c r="K559" s="2">
        <v>0</v>
      </c>
      <c r="L559" s="2">
        <v>0</v>
      </c>
      <c r="M559" s="2">
        <v>1</v>
      </c>
      <c r="N559" s="2">
        <f t="shared" si="18"/>
        <v>613.04</v>
      </c>
    </row>
    <row r="560" spans="1:14" ht="12.75" customHeight="1">
      <c r="A560" s="3" t="s">
        <v>1367</v>
      </c>
      <c r="B560" s="2">
        <v>69</v>
      </c>
      <c r="C560" s="3" t="s">
        <v>1976</v>
      </c>
      <c r="D560" s="3" t="s">
        <v>425</v>
      </c>
      <c r="E560" s="3" t="s">
        <v>267</v>
      </c>
      <c r="F560" s="4">
        <v>40897</v>
      </c>
      <c r="G560" s="2">
        <v>85.03</v>
      </c>
      <c r="H560" s="2">
        <v>97.6</v>
      </c>
      <c r="I560" s="2">
        <v>0</v>
      </c>
      <c r="J560" s="2">
        <f t="shared" si="17"/>
        <v>182.63</v>
      </c>
      <c r="K560" s="2">
        <v>0</v>
      </c>
      <c r="L560" s="2">
        <v>0</v>
      </c>
      <c r="M560" s="2">
        <v>1</v>
      </c>
      <c r="N560" s="2">
        <f t="shared" si="18"/>
        <v>182.63</v>
      </c>
    </row>
    <row r="561" spans="1:14" ht="12.75" customHeight="1">
      <c r="A561" s="3" t="s">
        <v>1367</v>
      </c>
      <c r="B561" s="2">
        <v>7</v>
      </c>
      <c r="C561" s="3" t="s">
        <v>1417</v>
      </c>
      <c r="D561" s="3" t="s">
        <v>1977</v>
      </c>
      <c r="E561" s="3" t="s">
        <v>1863</v>
      </c>
      <c r="F561" s="4">
        <v>40840</v>
      </c>
      <c r="G561" s="2">
        <v>55.33</v>
      </c>
      <c r="H561" s="2">
        <v>29</v>
      </c>
      <c r="I561" s="2">
        <v>22.19</v>
      </c>
      <c r="J561" s="2">
        <f t="shared" si="17"/>
        <v>106.52</v>
      </c>
      <c r="K561" s="2">
        <v>0</v>
      </c>
      <c r="L561" s="2">
        <v>0</v>
      </c>
      <c r="M561" s="2">
        <v>1</v>
      </c>
      <c r="N561" s="2">
        <f t="shared" si="18"/>
        <v>106.52</v>
      </c>
    </row>
    <row r="562" spans="1:14" ht="12.75" customHeight="1">
      <c r="A562" s="3" t="s">
        <v>1367</v>
      </c>
      <c r="B562" s="2">
        <v>57</v>
      </c>
      <c r="C562" s="3" t="s">
        <v>1978</v>
      </c>
      <c r="D562" s="3" t="s">
        <v>1977</v>
      </c>
      <c r="E562" s="3" t="s">
        <v>1863</v>
      </c>
      <c r="F562" s="4">
        <v>40840</v>
      </c>
      <c r="G562" s="2">
        <v>450.54</v>
      </c>
      <c r="H562" s="2">
        <v>236.12</v>
      </c>
      <c r="I562" s="2">
        <v>180.68</v>
      </c>
      <c r="J562" s="2">
        <f t="shared" si="17"/>
        <v>867.3400000000001</v>
      </c>
      <c r="K562" s="2">
        <v>0</v>
      </c>
      <c r="L562" s="2">
        <v>0</v>
      </c>
      <c r="M562" s="2">
        <v>1</v>
      </c>
      <c r="N562" s="2">
        <f t="shared" si="18"/>
        <v>867.3400000000001</v>
      </c>
    </row>
    <row r="563" spans="1:14" ht="12.75" customHeight="1">
      <c r="A563" s="3" t="s">
        <v>1367</v>
      </c>
      <c r="B563" s="2">
        <v>17</v>
      </c>
      <c r="C563" s="3" t="s">
        <v>1575</v>
      </c>
      <c r="D563" s="3" t="s">
        <v>426</v>
      </c>
      <c r="E563" s="3" t="s">
        <v>427</v>
      </c>
      <c r="F563" s="4">
        <v>40605</v>
      </c>
      <c r="G563" s="2">
        <v>167.24</v>
      </c>
      <c r="H563" s="2">
        <v>105.03</v>
      </c>
      <c r="I563" s="2">
        <v>0</v>
      </c>
      <c r="J563" s="2">
        <f t="shared" si="17"/>
        <v>272.27</v>
      </c>
      <c r="K563" s="2">
        <v>0</v>
      </c>
      <c r="L563" s="2">
        <v>0</v>
      </c>
      <c r="M563" s="2">
        <v>1</v>
      </c>
      <c r="N563" s="2">
        <f t="shared" si="18"/>
        <v>272.27</v>
      </c>
    </row>
    <row r="564" spans="1:14" ht="12.75" customHeight="1">
      <c r="A564" s="3" t="s">
        <v>1367</v>
      </c>
      <c r="B564" s="2">
        <v>43</v>
      </c>
      <c r="C564" s="3" t="s">
        <v>1979</v>
      </c>
      <c r="D564" s="3" t="s">
        <v>426</v>
      </c>
      <c r="E564" s="3" t="s">
        <v>427</v>
      </c>
      <c r="F564" s="4">
        <v>40605</v>
      </c>
      <c r="G564" s="2">
        <v>423.01</v>
      </c>
      <c r="H564" s="2">
        <v>265.67</v>
      </c>
      <c r="I564" s="2">
        <v>0</v>
      </c>
      <c r="J564" s="2">
        <f t="shared" si="17"/>
        <v>688.6800000000001</v>
      </c>
      <c r="K564" s="2">
        <v>0</v>
      </c>
      <c r="L564" s="2">
        <v>0</v>
      </c>
      <c r="M564" s="2">
        <v>1</v>
      </c>
      <c r="N564" s="2">
        <f t="shared" si="18"/>
        <v>688.6800000000001</v>
      </c>
    </row>
    <row r="565" spans="1:14" ht="12.75" customHeight="1">
      <c r="A565" s="3" t="s">
        <v>1367</v>
      </c>
      <c r="B565" s="2">
        <v>3</v>
      </c>
      <c r="C565" s="3" t="s">
        <v>1654</v>
      </c>
      <c r="D565" s="3" t="s">
        <v>1039</v>
      </c>
      <c r="E565" s="3" t="s">
        <v>192</v>
      </c>
      <c r="F565" s="4">
        <v>40737</v>
      </c>
      <c r="G565" s="2">
        <v>17.34</v>
      </c>
      <c r="H565" s="2">
        <v>12.14</v>
      </c>
      <c r="I565" s="2">
        <v>0</v>
      </c>
      <c r="J565" s="2">
        <f t="shared" si="17"/>
        <v>29.48</v>
      </c>
      <c r="K565" s="2">
        <v>0</v>
      </c>
      <c r="L565" s="2">
        <v>0</v>
      </c>
      <c r="M565" s="2">
        <v>1</v>
      </c>
      <c r="N565" s="2">
        <f t="shared" si="18"/>
        <v>29.48</v>
      </c>
    </row>
    <row r="566" spans="1:14" ht="12.75" customHeight="1">
      <c r="A566" s="3" t="s">
        <v>1367</v>
      </c>
      <c r="B566" s="2">
        <v>25</v>
      </c>
      <c r="C566" s="3" t="s">
        <v>1826</v>
      </c>
      <c r="D566" s="3" t="s">
        <v>1040</v>
      </c>
      <c r="E566" s="3" t="s">
        <v>1041</v>
      </c>
      <c r="F566" s="4">
        <v>40602</v>
      </c>
      <c r="G566" s="2">
        <v>57.96</v>
      </c>
      <c r="H566" s="2">
        <v>73.62</v>
      </c>
      <c r="I566" s="2">
        <v>398.27</v>
      </c>
      <c r="J566" s="2">
        <f t="shared" si="17"/>
        <v>529.85</v>
      </c>
      <c r="K566" s="2">
        <v>0</v>
      </c>
      <c r="L566" s="2">
        <v>0</v>
      </c>
      <c r="M566" s="2">
        <v>1</v>
      </c>
      <c r="N566" s="2">
        <f t="shared" si="18"/>
        <v>529.85</v>
      </c>
    </row>
    <row r="567" spans="1:14" ht="12.75" customHeight="1">
      <c r="A567" s="3" t="s">
        <v>1438</v>
      </c>
      <c r="B567" s="2">
        <v>230</v>
      </c>
      <c r="C567" s="3" t="s">
        <v>1980</v>
      </c>
      <c r="D567" s="3" t="s">
        <v>1981</v>
      </c>
      <c r="E567" s="3" t="s">
        <v>1376</v>
      </c>
      <c r="F567" s="4">
        <v>40798</v>
      </c>
      <c r="G567" s="2">
        <v>844.36</v>
      </c>
      <c r="H567" s="2">
        <v>516.49</v>
      </c>
      <c r="I567" s="2">
        <v>0</v>
      </c>
      <c r="J567" s="2">
        <f t="shared" si="17"/>
        <v>1360.85</v>
      </c>
      <c r="K567" s="2">
        <v>0</v>
      </c>
      <c r="L567" s="2">
        <v>0</v>
      </c>
      <c r="M567" s="2">
        <v>1</v>
      </c>
      <c r="N567" s="2">
        <f t="shared" si="18"/>
        <v>1360.85</v>
      </c>
    </row>
    <row r="568" spans="1:14" ht="12.75" customHeight="1">
      <c r="A568" s="3" t="s">
        <v>1367</v>
      </c>
      <c r="B568" s="2">
        <v>8</v>
      </c>
      <c r="C568" s="3" t="s">
        <v>1409</v>
      </c>
      <c r="D568" s="3" t="s">
        <v>1982</v>
      </c>
      <c r="E568" s="3" t="s">
        <v>1983</v>
      </c>
      <c r="F568" s="4">
        <v>40638</v>
      </c>
      <c r="G568" s="2">
        <v>58.5</v>
      </c>
      <c r="H568" s="2">
        <v>32.84</v>
      </c>
      <c r="I568" s="2">
        <v>21.4</v>
      </c>
      <c r="J568" s="2">
        <f t="shared" si="17"/>
        <v>112.74000000000001</v>
      </c>
      <c r="K568" s="2">
        <v>0</v>
      </c>
      <c r="L568" s="2">
        <v>0</v>
      </c>
      <c r="M568" s="2">
        <v>1</v>
      </c>
      <c r="N568" s="2">
        <f t="shared" si="18"/>
        <v>112.74000000000001</v>
      </c>
    </row>
    <row r="569" spans="1:14" ht="12.75" customHeight="1">
      <c r="A569" s="3" t="s">
        <v>1367</v>
      </c>
      <c r="B569" s="2">
        <v>71</v>
      </c>
      <c r="C569" s="3" t="s">
        <v>1984</v>
      </c>
      <c r="D569" s="3" t="s">
        <v>1982</v>
      </c>
      <c r="E569" s="3" t="s">
        <v>1983</v>
      </c>
      <c r="F569" s="4">
        <v>40638</v>
      </c>
      <c r="G569" s="2">
        <v>519.21</v>
      </c>
      <c r="H569" s="2">
        <v>291.49</v>
      </c>
      <c r="I569" s="2">
        <v>189.92</v>
      </c>
      <c r="J569" s="2">
        <f t="shared" si="17"/>
        <v>1000.62</v>
      </c>
      <c r="K569" s="2">
        <v>0</v>
      </c>
      <c r="L569" s="2">
        <v>0</v>
      </c>
      <c r="M569" s="2">
        <v>1</v>
      </c>
      <c r="N569" s="2">
        <f t="shared" si="18"/>
        <v>1000.62</v>
      </c>
    </row>
    <row r="570" spans="1:14" ht="12.75" customHeight="1">
      <c r="A570" s="3" t="s">
        <v>1367</v>
      </c>
      <c r="B570" s="2">
        <v>7</v>
      </c>
      <c r="C570" s="3" t="s">
        <v>1417</v>
      </c>
      <c r="D570" s="3" t="s">
        <v>1985</v>
      </c>
      <c r="E570" s="3" t="s">
        <v>582</v>
      </c>
      <c r="F570" s="4">
        <v>40837</v>
      </c>
      <c r="G570" s="2">
        <v>82.93</v>
      </c>
      <c r="H570" s="2">
        <v>44.66</v>
      </c>
      <c r="I570" s="2">
        <v>32.27</v>
      </c>
      <c r="J570" s="2">
        <f t="shared" si="17"/>
        <v>159.86</v>
      </c>
      <c r="K570" s="2">
        <v>0</v>
      </c>
      <c r="L570" s="2">
        <v>0</v>
      </c>
      <c r="M570" s="2">
        <v>1</v>
      </c>
      <c r="N570" s="2">
        <f t="shared" si="18"/>
        <v>159.86</v>
      </c>
    </row>
    <row r="571" spans="1:14" ht="12.75" customHeight="1">
      <c r="A571" s="3" t="s">
        <v>1367</v>
      </c>
      <c r="B571" s="2">
        <v>37</v>
      </c>
      <c r="C571" s="3" t="s">
        <v>1986</v>
      </c>
      <c r="D571" s="3" t="s">
        <v>1985</v>
      </c>
      <c r="E571" s="3" t="s">
        <v>582</v>
      </c>
      <c r="F571" s="4">
        <v>40837</v>
      </c>
      <c r="G571" s="2">
        <v>438.36</v>
      </c>
      <c r="H571" s="2">
        <v>236.05</v>
      </c>
      <c r="I571" s="2">
        <v>170.59</v>
      </c>
      <c r="J571" s="2">
        <f t="shared" si="17"/>
        <v>845.0000000000001</v>
      </c>
      <c r="K571" s="2">
        <v>0</v>
      </c>
      <c r="L571" s="2">
        <v>0</v>
      </c>
      <c r="M571" s="2">
        <v>1</v>
      </c>
      <c r="N571" s="2">
        <f t="shared" si="18"/>
        <v>845.0000000000001</v>
      </c>
    </row>
    <row r="572" spans="1:14" ht="12.75" customHeight="1">
      <c r="A572" s="3" t="s">
        <v>1367</v>
      </c>
      <c r="B572" s="2">
        <v>12</v>
      </c>
      <c r="C572" s="3" t="s">
        <v>1449</v>
      </c>
      <c r="D572" s="3" t="s">
        <v>1987</v>
      </c>
      <c r="E572" s="3" t="s">
        <v>1041</v>
      </c>
      <c r="F572" s="4">
        <v>40830</v>
      </c>
      <c r="G572" s="2">
        <v>54.96</v>
      </c>
      <c r="H572" s="2">
        <v>26.58</v>
      </c>
      <c r="I572" s="2">
        <v>27.31</v>
      </c>
      <c r="J572" s="2">
        <f t="shared" si="17"/>
        <v>108.85</v>
      </c>
      <c r="K572" s="2">
        <v>0</v>
      </c>
      <c r="L572" s="2">
        <v>0</v>
      </c>
      <c r="M572" s="2">
        <v>1</v>
      </c>
      <c r="N572" s="2">
        <f t="shared" si="18"/>
        <v>108.85</v>
      </c>
    </row>
    <row r="573" spans="1:14" ht="12.75" customHeight="1">
      <c r="A573" s="3" t="s">
        <v>1367</v>
      </c>
      <c r="B573" s="2">
        <v>163</v>
      </c>
      <c r="C573" s="3" t="s">
        <v>1988</v>
      </c>
      <c r="D573" s="3" t="s">
        <v>1987</v>
      </c>
      <c r="E573" s="3" t="s">
        <v>1041</v>
      </c>
      <c r="F573" s="4">
        <v>40830</v>
      </c>
      <c r="G573" s="2">
        <v>746.5</v>
      </c>
      <c r="H573" s="2">
        <v>360.88</v>
      </c>
      <c r="I573" s="2">
        <v>370.96</v>
      </c>
      <c r="J573" s="2">
        <f t="shared" si="17"/>
        <v>1478.3400000000001</v>
      </c>
      <c r="K573" s="2">
        <v>0</v>
      </c>
      <c r="L573" s="2">
        <v>0</v>
      </c>
      <c r="M573" s="2">
        <v>1</v>
      </c>
      <c r="N573" s="2">
        <f t="shared" si="18"/>
        <v>1478.3400000000001</v>
      </c>
    </row>
    <row r="574" spans="1:14" ht="12.75" customHeight="1">
      <c r="A574" s="3" t="s">
        <v>1367</v>
      </c>
      <c r="B574" s="2">
        <v>50</v>
      </c>
      <c r="C574" s="3" t="s">
        <v>1890</v>
      </c>
      <c r="D574" s="3" t="s">
        <v>1989</v>
      </c>
      <c r="E574" s="3" t="s">
        <v>1990</v>
      </c>
      <c r="F574" s="4">
        <v>40694</v>
      </c>
      <c r="G574" s="2">
        <v>374.22</v>
      </c>
      <c r="H574" s="2">
        <v>260.94</v>
      </c>
      <c r="I574" s="2">
        <v>0</v>
      </c>
      <c r="J574" s="2">
        <f t="shared" si="17"/>
        <v>635.1600000000001</v>
      </c>
      <c r="K574" s="2">
        <v>0</v>
      </c>
      <c r="L574" s="2">
        <v>0</v>
      </c>
      <c r="M574" s="2">
        <v>1</v>
      </c>
      <c r="N574" s="2">
        <f t="shared" si="18"/>
        <v>635.1600000000001</v>
      </c>
    </row>
    <row r="575" spans="1:14" ht="12.75" customHeight="1">
      <c r="A575" s="3" t="s">
        <v>1367</v>
      </c>
      <c r="B575" s="2">
        <v>7</v>
      </c>
      <c r="C575" s="3" t="s">
        <v>1417</v>
      </c>
      <c r="D575" s="3" t="s">
        <v>1991</v>
      </c>
      <c r="E575" s="3" t="s">
        <v>582</v>
      </c>
      <c r="F575" s="4">
        <v>40564</v>
      </c>
      <c r="G575" s="2">
        <v>37.17</v>
      </c>
      <c r="H575" s="2">
        <v>18.76</v>
      </c>
      <c r="I575" s="2">
        <v>13.45</v>
      </c>
      <c r="J575" s="2">
        <f t="shared" si="17"/>
        <v>69.38000000000001</v>
      </c>
      <c r="K575" s="2">
        <v>0</v>
      </c>
      <c r="L575" s="2">
        <v>0</v>
      </c>
      <c r="M575" s="2">
        <v>1</v>
      </c>
      <c r="N575" s="2">
        <f t="shared" si="18"/>
        <v>69.38000000000001</v>
      </c>
    </row>
    <row r="576" spans="1:14" ht="12.75" customHeight="1">
      <c r="A576" s="3" t="s">
        <v>1367</v>
      </c>
      <c r="B576" s="2">
        <v>103</v>
      </c>
      <c r="C576" s="3" t="s">
        <v>1992</v>
      </c>
      <c r="D576" s="3" t="s">
        <v>1991</v>
      </c>
      <c r="E576" s="3" t="s">
        <v>582</v>
      </c>
      <c r="F576" s="4">
        <v>40564</v>
      </c>
      <c r="G576" s="2">
        <v>546.95</v>
      </c>
      <c r="H576" s="2">
        <v>276.18</v>
      </c>
      <c r="I576" s="2">
        <v>197.87</v>
      </c>
      <c r="J576" s="2">
        <f t="shared" si="17"/>
        <v>1021.0000000000001</v>
      </c>
      <c r="K576" s="2">
        <v>0</v>
      </c>
      <c r="L576" s="2">
        <v>0</v>
      </c>
      <c r="M576" s="2">
        <v>1</v>
      </c>
      <c r="N576" s="2">
        <f t="shared" si="18"/>
        <v>1021.0000000000001</v>
      </c>
    </row>
    <row r="577" spans="1:14" ht="12.75" customHeight="1">
      <c r="A577" s="3" t="s">
        <v>1367</v>
      </c>
      <c r="B577" s="2">
        <v>60</v>
      </c>
      <c r="C577" s="3" t="s">
        <v>1929</v>
      </c>
      <c r="D577" s="3" t="s">
        <v>1993</v>
      </c>
      <c r="E577" s="3" t="s">
        <v>397</v>
      </c>
      <c r="F577" s="4">
        <v>40712</v>
      </c>
      <c r="G577" s="2">
        <v>903.39</v>
      </c>
      <c r="H577" s="2">
        <v>564.75</v>
      </c>
      <c r="I577" s="2">
        <v>0</v>
      </c>
      <c r="J577" s="2">
        <f t="shared" si="17"/>
        <v>1468.1399999999999</v>
      </c>
      <c r="K577" s="2">
        <v>0</v>
      </c>
      <c r="L577" s="2">
        <v>0</v>
      </c>
      <c r="M577" s="2">
        <v>1</v>
      </c>
      <c r="N577" s="2">
        <f t="shared" si="18"/>
        <v>1468.1399999999999</v>
      </c>
    </row>
    <row r="578" spans="1:14" ht="12.75" customHeight="1">
      <c r="A578" s="3" t="s">
        <v>1371</v>
      </c>
      <c r="B578" s="2">
        <v>0</v>
      </c>
      <c r="C578" s="3" t="s">
        <v>1372</v>
      </c>
      <c r="D578" s="3" t="s">
        <v>756</v>
      </c>
      <c r="E578" s="3" t="s">
        <v>152</v>
      </c>
      <c r="F578" s="4">
        <v>40590</v>
      </c>
      <c r="G578" s="2">
        <v>51.5</v>
      </c>
      <c r="H578" s="2">
        <v>88.4</v>
      </c>
      <c r="I578" s="2">
        <v>0</v>
      </c>
      <c r="J578" s="2">
        <f t="shared" si="17"/>
        <v>139.9</v>
      </c>
      <c r="K578" s="2">
        <v>0</v>
      </c>
      <c r="L578" s="2">
        <v>0</v>
      </c>
      <c r="M578" s="2">
        <v>1</v>
      </c>
      <c r="N578" s="2">
        <f t="shared" si="18"/>
        <v>139.9</v>
      </c>
    </row>
    <row r="579" spans="1:14" ht="12.75" customHeight="1">
      <c r="A579" s="3" t="s">
        <v>1456</v>
      </c>
      <c r="B579" s="2">
        <v>4</v>
      </c>
      <c r="C579" s="3" t="s">
        <v>1994</v>
      </c>
      <c r="D579" s="3" t="s">
        <v>1281</v>
      </c>
      <c r="E579" s="3" t="s">
        <v>716</v>
      </c>
      <c r="F579" s="4">
        <v>40856</v>
      </c>
      <c r="G579" s="2">
        <v>20.98</v>
      </c>
      <c r="H579" s="2">
        <v>78.41</v>
      </c>
      <c r="I579" s="2">
        <v>39.9</v>
      </c>
      <c r="J579" s="2">
        <f t="shared" si="17"/>
        <v>139.29</v>
      </c>
      <c r="K579" s="2">
        <v>0</v>
      </c>
      <c r="L579" s="2">
        <v>0</v>
      </c>
      <c r="M579" s="2">
        <v>1</v>
      </c>
      <c r="N579" s="2">
        <f t="shared" si="18"/>
        <v>139.29</v>
      </c>
    </row>
    <row r="580" spans="1:14" ht="12.75" customHeight="1">
      <c r="A580" s="3" t="s">
        <v>1367</v>
      </c>
      <c r="B580" s="2">
        <v>40</v>
      </c>
      <c r="C580" s="3" t="s">
        <v>1995</v>
      </c>
      <c r="D580" s="3" t="s">
        <v>1281</v>
      </c>
      <c r="E580" s="3" t="s">
        <v>716</v>
      </c>
      <c r="F580" s="4">
        <v>40856</v>
      </c>
      <c r="G580" s="2">
        <v>229.35</v>
      </c>
      <c r="H580" s="2">
        <v>857.26</v>
      </c>
      <c r="I580" s="2">
        <v>436.24</v>
      </c>
      <c r="J580" s="2">
        <f t="shared" si="17"/>
        <v>1522.85</v>
      </c>
      <c r="K580" s="2">
        <v>0</v>
      </c>
      <c r="L580" s="2">
        <v>0</v>
      </c>
      <c r="M580" s="2">
        <v>1</v>
      </c>
      <c r="N580" s="2">
        <f t="shared" si="18"/>
        <v>1522.85</v>
      </c>
    </row>
    <row r="581" spans="1:14" ht="12.75" customHeight="1">
      <c r="A581" s="3" t="s">
        <v>1367</v>
      </c>
      <c r="B581" s="2">
        <v>28</v>
      </c>
      <c r="C581" s="3" t="s">
        <v>1996</v>
      </c>
      <c r="D581" s="3" t="s">
        <v>1046</v>
      </c>
      <c r="E581" s="3" t="s">
        <v>429</v>
      </c>
      <c r="F581" s="4">
        <v>40868</v>
      </c>
      <c r="G581" s="2">
        <v>133.77</v>
      </c>
      <c r="H581" s="2">
        <v>72.81</v>
      </c>
      <c r="I581" s="2">
        <v>0</v>
      </c>
      <c r="J581" s="2">
        <f t="shared" si="17"/>
        <v>206.58</v>
      </c>
      <c r="K581" s="2">
        <v>0</v>
      </c>
      <c r="L581" s="2">
        <v>0</v>
      </c>
      <c r="M581" s="2">
        <v>1</v>
      </c>
      <c r="N581" s="2">
        <f t="shared" si="18"/>
        <v>206.58</v>
      </c>
    </row>
    <row r="582" spans="1:14" ht="12.75" customHeight="1">
      <c r="A582" s="3" t="s">
        <v>1371</v>
      </c>
      <c r="B582" s="2">
        <v>0</v>
      </c>
      <c r="C582" s="3" t="s">
        <v>1421</v>
      </c>
      <c r="D582" s="3" t="s">
        <v>1997</v>
      </c>
      <c r="E582" s="3" t="s">
        <v>713</v>
      </c>
      <c r="F582" s="4">
        <v>40848</v>
      </c>
      <c r="G582" s="2">
        <v>388.17</v>
      </c>
      <c r="H582" s="2">
        <v>238.45</v>
      </c>
      <c r="I582" s="2">
        <v>0</v>
      </c>
      <c r="J582" s="2">
        <f t="shared" si="17"/>
        <v>626.62</v>
      </c>
      <c r="K582" s="2">
        <v>0</v>
      </c>
      <c r="L582" s="2">
        <v>0</v>
      </c>
      <c r="M582" s="2">
        <v>1</v>
      </c>
      <c r="N582" s="2">
        <f t="shared" si="18"/>
        <v>626.62</v>
      </c>
    </row>
    <row r="583" spans="1:14" ht="12.75" customHeight="1">
      <c r="A583" s="3" t="s">
        <v>1367</v>
      </c>
      <c r="B583" s="2">
        <v>7</v>
      </c>
      <c r="C583" s="3" t="s">
        <v>1470</v>
      </c>
      <c r="D583" s="3" t="s">
        <v>1998</v>
      </c>
      <c r="E583" s="3" t="s">
        <v>431</v>
      </c>
      <c r="F583" s="4">
        <v>40856</v>
      </c>
      <c r="G583" s="2">
        <v>114.16</v>
      </c>
      <c r="H583" s="2">
        <v>53.74</v>
      </c>
      <c r="I583" s="2">
        <v>41.82</v>
      </c>
      <c r="J583" s="2">
        <f t="shared" si="17"/>
        <v>209.72</v>
      </c>
      <c r="K583" s="2">
        <v>0</v>
      </c>
      <c r="L583" s="2">
        <v>0</v>
      </c>
      <c r="M583" s="2">
        <v>1</v>
      </c>
      <c r="N583" s="2">
        <f t="shared" si="18"/>
        <v>209.72</v>
      </c>
    </row>
    <row r="584" spans="1:14" ht="12.75" customHeight="1">
      <c r="A584" s="3" t="s">
        <v>1367</v>
      </c>
      <c r="B584" s="2">
        <v>57</v>
      </c>
      <c r="C584" s="3" t="s">
        <v>1978</v>
      </c>
      <c r="D584" s="3" t="s">
        <v>1998</v>
      </c>
      <c r="E584" s="3" t="s">
        <v>431</v>
      </c>
      <c r="F584" s="4">
        <v>40856</v>
      </c>
      <c r="G584" s="2">
        <v>929.68</v>
      </c>
      <c r="H584" s="2">
        <v>437.58</v>
      </c>
      <c r="I584" s="2">
        <v>340.52</v>
      </c>
      <c r="J584" s="2">
        <f t="shared" si="17"/>
        <v>1707.78</v>
      </c>
      <c r="K584" s="2">
        <v>0</v>
      </c>
      <c r="L584" s="2">
        <v>0</v>
      </c>
      <c r="M584" s="2">
        <v>1</v>
      </c>
      <c r="N584" s="2">
        <f t="shared" si="18"/>
        <v>1707.78</v>
      </c>
    </row>
    <row r="585" spans="1:14" ht="12.75" customHeight="1">
      <c r="A585" s="3" t="s">
        <v>1367</v>
      </c>
      <c r="B585" s="2">
        <v>50</v>
      </c>
      <c r="C585" s="3" t="s">
        <v>1999</v>
      </c>
      <c r="D585" s="3" t="s">
        <v>1283</v>
      </c>
      <c r="E585" s="3" t="s">
        <v>152</v>
      </c>
      <c r="F585" s="4">
        <v>40752</v>
      </c>
      <c r="G585" s="2">
        <v>305.91</v>
      </c>
      <c r="H585" s="2">
        <v>162.14</v>
      </c>
      <c r="I585" s="2">
        <v>395.94</v>
      </c>
      <c r="J585" s="2">
        <f aca="true" t="shared" si="19" ref="J585:J648">SUM(G585:I585)</f>
        <v>863.99</v>
      </c>
      <c r="K585" s="2">
        <v>0</v>
      </c>
      <c r="L585" s="2">
        <v>0</v>
      </c>
      <c r="M585" s="2">
        <v>1</v>
      </c>
      <c r="N585" s="2">
        <f aca="true" t="shared" si="20" ref="N585:N648">M585*J585</f>
        <v>863.99</v>
      </c>
    </row>
    <row r="586" spans="1:14" ht="12.75" customHeight="1">
      <c r="A586" s="3" t="s">
        <v>1367</v>
      </c>
      <c r="B586" s="2">
        <v>1103</v>
      </c>
      <c r="C586" s="3" t="s">
        <v>2000</v>
      </c>
      <c r="D586" s="3" t="s">
        <v>440</v>
      </c>
      <c r="E586" s="3" t="s">
        <v>152</v>
      </c>
      <c r="F586" s="4">
        <v>40908</v>
      </c>
      <c r="G586" s="2">
        <v>11743.45</v>
      </c>
      <c r="H586" s="2">
        <v>5335.45</v>
      </c>
      <c r="I586" s="2">
        <v>0</v>
      </c>
      <c r="J586" s="2">
        <f t="shared" si="19"/>
        <v>17078.9</v>
      </c>
      <c r="K586" s="2">
        <v>0</v>
      </c>
      <c r="L586" s="2">
        <v>0</v>
      </c>
      <c r="M586" s="2">
        <v>1</v>
      </c>
      <c r="N586" s="2">
        <f t="shared" si="20"/>
        <v>17078.9</v>
      </c>
    </row>
    <row r="587" spans="1:14" ht="12.75" customHeight="1">
      <c r="A587" s="3" t="s">
        <v>1367</v>
      </c>
      <c r="B587" s="2">
        <v>56</v>
      </c>
      <c r="C587" s="3" t="s">
        <v>1663</v>
      </c>
      <c r="D587" s="3" t="s">
        <v>2001</v>
      </c>
      <c r="E587" s="3" t="s">
        <v>320</v>
      </c>
      <c r="F587" s="4">
        <v>40564</v>
      </c>
      <c r="G587" s="2">
        <v>353.46</v>
      </c>
      <c r="H587" s="2">
        <v>221.89</v>
      </c>
      <c r="I587" s="2">
        <v>211.31</v>
      </c>
      <c r="J587" s="2">
        <f t="shared" si="19"/>
        <v>786.6599999999999</v>
      </c>
      <c r="K587" s="2">
        <v>0</v>
      </c>
      <c r="L587" s="2">
        <v>0</v>
      </c>
      <c r="M587" s="2">
        <v>1</v>
      </c>
      <c r="N587" s="2">
        <f t="shared" si="20"/>
        <v>786.6599999999999</v>
      </c>
    </row>
    <row r="588" spans="1:14" ht="12.75" customHeight="1">
      <c r="A588" s="3" t="s">
        <v>1367</v>
      </c>
      <c r="B588" s="2">
        <v>934</v>
      </c>
      <c r="C588" s="3" t="s">
        <v>2002</v>
      </c>
      <c r="D588" s="3" t="s">
        <v>765</v>
      </c>
      <c r="E588" s="3" t="s">
        <v>766</v>
      </c>
      <c r="F588" s="4">
        <v>40771</v>
      </c>
      <c r="G588" s="2">
        <v>12443.8</v>
      </c>
      <c r="H588" s="2">
        <v>2381.5</v>
      </c>
      <c r="I588" s="2">
        <v>1204.33</v>
      </c>
      <c r="J588" s="2">
        <f t="shared" si="19"/>
        <v>16029.63</v>
      </c>
      <c r="K588" s="2">
        <v>0</v>
      </c>
      <c r="L588" s="2">
        <v>0</v>
      </c>
      <c r="M588" s="2">
        <v>1</v>
      </c>
      <c r="N588" s="2">
        <f t="shared" si="20"/>
        <v>16029.63</v>
      </c>
    </row>
    <row r="589" spans="1:14" ht="12.75" customHeight="1">
      <c r="A589" s="3" t="s">
        <v>1371</v>
      </c>
      <c r="B589" s="2">
        <v>0</v>
      </c>
      <c r="C589" s="3" t="s">
        <v>1372</v>
      </c>
      <c r="D589" s="3" t="s">
        <v>769</v>
      </c>
      <c r="E589" s="3" t="s">
        <v>650</v>
      </c>
      <c r="F589" s="4">
        <v>40806</v>
      </c>
      <c r="G589" s="2">
        <v>22.74</v>
      </c>
      <c r="H589" s="2">
        <v>33.46</v>
      </c>
      <c r="I589" s="2">
        <v>0</v>
      </c>
      <c r="J589" s="2">
        <f t="shared" si="19"/>
        <v>56.2</v>
      </c>
      <c r="K589" s="2">
        <v>0</v>
      </c>
      <c r="L589" s="2">
        <v>0</v>
      </c>
      <c r="M589" s="2">
        <v>1</v>
      </c>
      <c r="N589" s="2">
        <f t="shared" si="20"/>
        <v>56.2</v>
      </c>
    </row>
    <row r="590" spans="1:14" ht="12.75" customHeight="1">
      <c r="A590" s="3" t="s">
        <v>1367</v>
      </c>
      <c r="B590" s="2">
        <v>7</v>
      </c>
      <c r="C590" s="3" t="s">
        <v>1470</v>
      </c>
      <c r="D590" s="3" t="s">
        <v>2003</v>
      </c>
      <c r="E590" s="3" t="s">
        <v>582</v>
      </c>
      <c r="F590" s="4">
        <v>40564</v>
      </c>
      <c r="G590" s="2">
        <v>44.32</v>
      </c>
      <c r="H590" s="2">
        <v>23.57</v>
      </c>
      <c r="I590" s="2">
        <v>17.21</v>
      </c>
      <c r="J590" s="2">
        <f t="shared" si="19"/>
        <v>85.1</v>
      </c>
      <c r="K590" s="2">
        <v>0</v>
      </c>
      <c r="L590" s="2">
        <v>0</v>
      </c>
      <c r="M590" s="2">
        <v>1</v>
      </c>
      <c r="N590" s="2">
        <f t="shared" si="20"/>
        <v>85.1</v>
      </c>
    </row>
    <row r="591" spans="1:14" ht="12.75" customHeight="1">
      <c r="A591" s="3" t="s">
        <v>1367</v>
      </c>
      <c r="B591" s="2">
        <v>155</v>
      </c>
      <c r="C591" s="3" t="s">
        <v>2004</v>
      </c>
      <c r="D591" s="3" t="s">
        <v>2003</v>
      </c>
      <c r="E591" s="3" t="s">
        <v>582</v>
      </c>
      <c r="F591" s="4">
        <v>40564</v>
      </c>
      <c r="G591" s="2">
        <v>981.34</v>
      </c>
      <c r="H591" s="2">
        <v>522.06</v>
      </c>
      <c r="I591" s="2">
        <v>381.07</v>
      </c>
      <c r="J591" s="2">
        <f t="shared" si="19"/>
        <v>1884.47</v>
      </c>
      <c r="K591" s="2">
        <v>0</v>
      </c>
      <c r="L591" s="2">
        <v>0</v>
      </c>
      <c r="M591" s="2">
        <v>1</v>
      </c>
      <c r="N591" s="2">
        <f t="shared" si="20"/>
        <v>1884.47</v>
      </c>
    </row>
    <row r="592" spans="1:14" ht="12.75" customHeight="1">
      <c r="A592" s="3" t="s">
        <v>1367</v>
      </c>
      <c r="B592" s="2">
        <v>15</v>
      </c>
      <c r="C592" s="3" t="s">
        <v>1755</v>
      </c>
      <c r="D592" s="3" t="s">
        <v>771</v>
      </c>
      <c r="E592" s="3" t="s">
        <v>772</v>
      </c>
      <c r="F592" s="4">
        <v>40784</v>
      </c>
      <c r="G592" s="2">
        <v>46.18</v>
      </c>
      <c r="H592" s="2">
        <v>51.97</v>
      </c>
      <c r="I592" s="2">
        <v>0</v>
      </c>
      <c r="J592" s="2">
        <f t="shared" si="19"/>
        <v>98.15</v>
      </c>
      <c r="K592" s="2">
        <v>0</v>
      </c>
      <c r="L592" s="2">
        <v>0</v>
      </c>
      <c r="M592" s="2">
        <v>1</v>
      </c>
      <c r="N592" s="2">
        <f t="shared" si="20"/>
        <v>98.15</v>
      </c>
    </row>
    <row r="593" spans="1:14" ht="12.75" customHeight="1">
      <c r="A593" s="3" t="s">
        <v>1367</v>
      </c>
      <c r="B593" s="2">
        <v>2192</v>
      </c>
      <c r="C593" s="3" t="s">
        <v>2005</v>
      </c>
      <c r="D593" s="3" t="s">
        <v>445</v>
      </c>
      <c r="E593" s="3" t="s">
        <v>346</v>
      </c>
      <c r="F593" s="4">
        <v>40638</v>
      </c>
      <c r="G593" s="2">
        <v>21521.39</v>
      </c>
      <c r="H593" s="2">
        <v>3908.61</v>
      </c>
      <c r="I593" s="2">
        <v>3024.28</v>
      </c>
      <c r="J593" s="2">
        <f t="shared" si="19"/>
        <v>28454.28</v>
      </c>
      <c r="K593" s="2">
        <v>0</v>
      </c>
      <c r="L593" s="2">
        <v>0</v>
      </c>
      <c r="M593" s="2">
        <v>1</v>
      </c>
      <c r="N593" s="2">
        <f t="shared" si="20"/>
        <v>28454.28</v>
      </c>
    </row>
    <row r="594" spans="1:14" ht="12.75" customHeight="1">
      <c r="A594" s="3" t="s">
        <v>1367</v>
      </c>
      <c r="B594" s="2">
        <v>6</v>
      </c>
      <c r="C594" s="3" t="s">
        <v>1420</v>
      </c>
      <c r="D594" s="3" t="s">
        <v>1049</v>
      </c>
      <c r="E594" s="3" t="s">
        <v>174</v>
      </c>
      <c r="F594" s="4">
        <v>40899</v>
      </c>
      <c r="G594" s="2">
        <v>358.26</v>
      </c>
      <c r="H594" s="2">
        <v>206.11</v>
      </c>
      <c r="I594" s="2">
        <v>0</v>
      </c>
      <c r="J594" s="2">
        <f t="shared" si="19"/>
        <v>564.37</v>
      </c>
      <c r="K594" s="2">
        <v>0</v>
      </c>
      <c r="L594" s="2">
        <v>0</v>
      </c>
      <c r="M594" s="2">
        <v>1</v>
      </c>
      <c r="N594" s="2">
        <f t="shared" si="20"/>
        <v>564.37</v>
      </c>
    </row>
    <row r="595" spans="1:14" ht="12.75" customHeight="1">
      <c r="A595" s="3" t="s">
        <v>1371</v>
      </c>
      <c r="B595" s="2">
        <v>0</v>
      </c>
      <c r="C595" s="3" t="s">
        <v>1421</v>
      </c>
      <c r="D595" s="3" t="s">
        <v>2006</v>
      </c>
      <c r="E595" s="3" t="s">
        <v>582</v>
      </c>
      <c r="F595" s="4">
        <v>40634</v>
      </c>
      <c r="G595" s="2">
        <v>461.91</v>
      </c>
      <c r="H595" s="2">
        <v>316.84</v>
      </c>
      <c r="I595" s="2">
        <v>0</v>
      </c>
      <c r="J595" s="2">
        <f t="shared" si="19"/>
        <v>778.75</v>
      </c>
      <c r="K595" s="2">
        <v>0</v>
      </c>
      <c r="L595" s="2">
        <v>0</v>
      </c>
      <c r="M595" s="2">
        <v>1</v>
      </c>
      <c r="N595" s="2">
        <f t="shared" si="20"/>
        <v>778.75</v>
      </c>
    </row>
    <row r="596" spans="1:14" ht="12.75" customHeight="1">
      <c r="A596" s="3" t="s">
        <v>1371</v>
      </c>
      <c r="B596" s="2">
        <v>0</v>
      </c>
      <c r="C596" s="3" t="s">
        <v>1421</v>
      </c>
      <c r="D596" s="3" t="s">
        <v>2007</v>
      </c>
      <c r="E596" s="3" t="s">
        <v>192</v>
      </c>
      <c r="F596" s="4">
        <v>40869</v>
      </c>
      <c r="G596" s="2">
        <v>324.05</v>
      </c>
      <c r="H596" s="2">
        <v>222.06</v>
      </c>
      <c r="I596" s="2">
        <v>0</v>
      </c>
      <c r="J596" s="2">
        <f t="shared" si="19"/>
        <v>546.11</v>
      </c>
      <c r="K596" s="2">
        <v>0</v>
      </c>
      <c r="L596" s="2">
        <v>0</v>
      </c>
      <c r="M596" s="2">
        <v>1</v>
      </c>
      <c r="N596" s="2">
        <f t="shared" si="20"/>
        <v>546.11</v>
      </c>
    </row>
    <row r="597" spans="1:14" ht="12.75" customHeight="1">
      <c r="A597" s="3" t="s">
        <v>1456</v>
      </c>
      <c r="B597" s="2">
        <v>22</v>
      </c>
      <c r="C597" s="3" t="s">
        <v>2008</v>
      </c>
      <c r="D597" s="3" t="s">
        <v>2009</v>
      </c>
      <c r="E597" s="3" t="s">
        <v>1500</v>
      </c>
      <c r="F597" s="4">
        <v>40709</v>
      </c>
      <c r="G597" s="2">
        <v>381.81</v>
      </c>
      <c r="H597" s="2">
        <v>197.27</v>
      </c>
      <c r="I597" s="2">
        <v>193.27</v>
      </c>
      <c r="J597" s="2">
        <f t="shared" si="19"/>
        <v>772.35</v>
      </c>
      <c r="K597" s="2">
        <v>0</v>
      </c>
      <c r="L597" s="2">
        <v>0</v>
      </c>
      <c r="M597" s="2">
        <v>1</v>
      </c>
      <c r="N597" s="2">
        <f t="shared" si="20"/>
        <v>772.35</v>
      </c>
    </row>
    <row r="598" spans="1:14" ht="12.75" customHeight="1">
      <c r="A598" s="3" t="s">
        <v>1371</v>
      </c>
      <c r="B598" s="2">
        <v>0</v>
      </c>
      <c r="C598" s="3" t="s">
        <v>1421</v>
      </c>
      <c r="D598" s="3" t="s">
        <v>2010</v>
      </c>
      <c r="E598" s="3" t="s">
        <v>252</v>
      </c>
      <c r="F598" s="4">
        <v>40694</v>
      </c>
      <c r="G598" s="2">
        <v>341.65</v>
      </c>
      <c r="H598" s="2">
        <v>199.8</v>
      </c>
      <c r="I598" s="2">
        <v>0</v>
      </c>
      <c r="J598" s="2">
        <f t="shared" si="19"/>
        <v>541.45</v>
      </c>
      <c r="K598" s="2">
        <v>0</v>
      </c>
      <c r="L598" s="2">
        <v>0</v>
      </c>
      <c r="M598" s="2">
        <v>1</v>
      </c>
      <c r="N598" s="2">
        <f t="shared" si="20"/>
        <v>541.45</v>
      </c>
    </row>
    <row r="599" spans="1:14" ht="12.75" customHeight="1">
      <c r="A599" s="3" t="s">
        <v>1367</v>
      </c>
      <c r="B599" s="2">
        <v>30</v>
      </c>
      <c r="C599" s="3" t="s">
        <v>2011</v>
      </c>
      <c r="D599" s="3" t="s">
        <v>449</v>
      </c>
      <c r="E599" s="3" t="s">
        <v>450</v>
      </c>
      <c r="F599" s="4">
        <v>40652</v>
      </c>
      <c r="G599" s="2">
        <v>495.78</v>
      </c>
      <c r="H599" s="2">
        <v>194.55</v>
      </c>
      <c r="I599" s="2">
        <v>0</v>
      </c>
      <c r="J599" s="2">
        <f t="shared" si="19"/>
        <v>690.3299999999999</v>
      </c>
      <c r="K599" s="2">
        <v>0</v>
      </c>
      <c r="L599" s="2">
        <v>0</v>
      </c>
      <c r="M599" s="2">
        <v>1</v>
      </c>
      <c r="N599" s="2">
        <f t="shared" si="20"/>
        <v>690.3299999999999</v>
      </c>
    </row>
    <row r="600" spans="1:14" ht="12.75" customHeight="1">
      <c r="A600" s="3" t="s">
        <v>1367</v>
      </c>
      <c r="B600" s="2">
        <v>26</v>
      </c>
      <c r="C600" s="3" t="s">
        <v>2012</v>
      </c>
      <c r="D600" s="3" t="s">
        <v>1287</v>
      </c>
      <c r="E600" s="3" t="s">
        <v>728</v>
      </c>
      <c r="F600" s="4">
        <v>40784</v>
      </c>
      <c r="G600" s="2">
        <v>366.09</v>
      </c>
      <c r="H600" s="2">
        <v>253.33</v>
      </c>
      <c r="I600" s="2">
        <v>256.61</v>
      </c>
      <c r="J600" s="2">
        <f t="shared" si="19"/>
        <v>876.03</v>
      </c>
      <c r="K600" s="2">
        <v>0</v>
      </c>
      <c r="L600" s="2">
        <v>0</v>
      </c>
      <c r="M600" s="2">
        <v>1</v>
      </c>
      <c r="N600" s="2">
        <f t="shared" si="20"/>
        <v>876.03</v>
      </c>
    </row>
    <row r="601" spans="1:14" ht="12.75" customHeight="1">
      <c r="A601" s="3" t="s">
        <v>1371</v>
      </c>
      <c r="B601" s="2">
        <v>0</v>
      </c>
      <c r="C601" s="3" t="s">
        <v>1421</v>
      </c>
      <c r="D601" s="3" t="s">
        <v>2013</v>
      </c>
      <c r="E601" s="3" t="s">
        <v>89</v>
      </c>
      <c r="F601" s="4">
        <v>40834</v>
      </c>
      <c r="G601" s="2">
        <v>446.31</v>
      </c>
      <c r="H601" s="2">
        <v>252.12</v>
      </c>
      <c r="I601" s="2">
        <v>0</v>
      </c>
      <c r="J601" s="2">
        <f t="shared" si="19"/>
        <v>698.4300000000001</v>
      </c>
      <c r="K601" s="2">
        <v>0</v>
      </c>
      <c r="L601" s="2">
        <v>0</v>
      </c>
      <c r="M601" s="2">
        <v>1</v>
      </c>
      <c r="N601" s="2">
        <f t="shared" si="20"/>
        <v>698.4300000000001</v>
      </c>
    </row>
    <row r="602" spans="1:14" ht="12.75" customHeight="1">
      <c r="A602" s="3" t="s">
        <v>1367</v>
      </c>
      <c r="B602" s="2">
        <v>50</v>
      </c>
      <c r="C602" s="3" t="s">
        <v>1890</v>
      </c>
      <c r="D602" s="3" t="s">
        <v>2014</v>
      </c>
      <c r="E602" s="3" t="s">
        <v>313</v>
      </c>
      <c r="F602" s="4">
        <v>40694</v>
      </c>
      <c r="G602" s="2">
        <v>673.17</v>
      </c>
      <c r="H602" s="2">
        <v>464.24</v>
      </c>
      <c r="I602" s="2">
        <v>0</v>
      </c>
      <c r="J602" s="2">
        <f t="shared" si="19"/>
        <v>1137.4099999999999</v>
      </c>
      <c r="K602" s="2">
        <v>0</v>
      </c>
      <c r="L602" s="2">
        <v>0</v>
      </c>
      <c r="M602" s="2">
        <v>1</v>
      </c>
      <c r="N602" s="2">
        <f t="shared" si="20"/>
        <v>1137.4099999999999</v>
      </c>
    </row>
    <row r="603" spans="1:14" ht="12.75" customHeight="1">
      <c r="A603" s="3" t="s">
        <v>1371</v>
      </c>
      <c r="B603" s="2">
        <v>0</v>
      </c>
      <c r="C603" s="3" t="s">
        <v>1421</v>
      </c>
      <c r="D603" s="3" t="s">
        <v>2015</v>
      </c>
      <c r="E603" s="3" t="s">
        <v>2016</v>
      </c>
      <c r="F603" s="4">
        <v>40752</v>
      </c>
      <c r="G603" s="2">
        <v>406.86</v>
      </c>
      <c r="H603" s="2">
        <v>243.95</v>
      </c>
      <c r="I603" s="2">
        <v>0</v>
      </c>
      <c r="J603" s="2">
        <f t="shared" si="19"/>
        <v>650.81</v>
      </c>
      <c r="K603" s="2">
        <v>0</v>
      </c>
      <c r="L603" s="2">
        <v>0</v>
      </c>
      <c r="M603" s="2">
        <v>1</v>
      </c>
      <c r="N603" s="2">
        <f t="shared" si="20"/>
        <v>650.81</v>
      </c>
    </row>
    <row r="604" spans="1:14" ht="12.75" customHeight="1">
      <c r="A604" s="3" t="s">
        <v>1367</v>
      </c>
      <c r="B604" s="2">
        <v>1349</v>
      </c>
      <c r="C604" s="3" t="s">
        <v>2017</v>
      </c>
      <c r="D604" s="3" t="s">
        <v>453</v>
      </c>
      <c r="E604" s="3" t="s">
        <v>346</v>
      </c>
      <c r="F604" s="4">
        <v>40765</v>
      </c>
      <c r="G604" s="2">
        <v>11896.28</v>
      </c>
      <c r="H604" s="2">
        <v>2580.32</v>
      </c>
      <c r="I604" s="2">
        <v>0</v>
      </c>
      <c r="J604" s="2">
        <f t="shared" si="19"/>
        <v>14476.6</v>
      </c>
      <c r="K604" s="2">
        <v>0</v>
      </c>
      <c r="L604" s="2">
        <v>0</v>
      </c>
      <c r="M604" s="2">
        <v>1</v>
      </c>
      <c r="N604" s="2">
        <f t="shared" si="20"/>
        <v>14476.6</v>
      </c>
    </row>
    <row r="605" spans="1:14" ht="12.75" customHeight="1">
      <c r="A605" s="3" t="s">
        <v>1367</v>
      </c>
      <c r="B605" s="2">
        <v>16</v>
      </c>
      <c r="C605" s="3" t="s">
        <v>2018</v>
      </c>
      <c r="D605" s="3" t="s">
        <v>2019</v>
      </c>
      <c r="E605" s="3" t="s">
        <v>1254</v>
      </c>
      <c r="F605" s="4">
        <v>40815</v>
      </c>
      <c r="G605" s="2">
        <v>137.38</v>
      </c>
      <c r="H605" s="2">
        <v>64.72</v>
      </c>
      <c r="I605" s="2">
        <v>42.64</v>
      </c>
      <c r="J605" s="2">
        <f t="shared" si="19"/>
        <v>244.74</v>
      </c>
      <c r="K605" s="2">
        <v>0</v>
      </c>
      <c r="L605" s="2">
        <v>0</v>
      </c>
      <c r="M605" s="2">
        <v>1</v>
      </c>
      <c r="N605" s="2">
        <f t="shared" si="20"/>
        <v>244.74</v>
      </c>
    </row>
    <row r="606" spans="1:14" ht="12.75" customHeight="1">
      <c r="A606" s="3" t="s">
        <v>1367</v>
      </c>
      <c r="B606" s="2">
        <v>132</v>
      </c>
      <c r="C606" s="3" t="s">
        <v>2020</v>
      </c>
      <c r="D606" s="3" t="s">
        <v>2019</v>
      </c>
      <c r="E606" s="3" t="s">
        <v>1254</v>
      </c>
      <c r="F606" s="4">
        <v>40815</v>
      </c>
      <c r="G606" s="2">
        <v>1133.4</v>
      </c>
      <c r="H606" s="2">
        <v>533.91</v>
      </c>
      <c r="I606" s="2">
        <v>351.81</v>
      </c>
      <c r="J606" s="2">
        <f t="shared" si="19"/>
        <v>2019.12</v>
      </c>
      <c r="K606" s="2">
        <v>0</v>
      </c>
      <c r="L606" s="2">
        <v>0</v>
      </c>
      <c r="M606" s="2">
        <v>1</v>
      </c>
      <c r="N606" s="2">
        <f t="shared" si="20"/>
        <v>2019.12</v>
      </c>
    </row>
    <row r="607" spans="1:14" ht="12.75" customHeight="1">
      <c r="A607" s="3" t="s">
        <v>1367</v>
      </c>
      <c r="B607" s="2">
        <v>33</v>
      </c>
      <c r="C607" s="3" t="s">
        <v>2021</v>
      </c>
      <c r="D607" s="3" t="s">
        <v>2022</v>
      </c>
      <c r="E607" s="3" t="s">
        <v>1071</v>
      </c>
      <c r="F607" s="4">
        <v>40714</v>
      </c>
      <c r="G607" s="2">
        <v>153.6</v>
      </c>
      <c r="H607" s="2">
        <v>93.28</v>
      </c>
      <c r="I607" s="2">
        <v>60.01</v>
      </c>
      <c r="J607" s="2">
        <f t="shared" si="19"/>
        <v>306.89</v>
      </c>
      <c r="K607" s="2">
        <v>0</v>
      </c>
      <c r="L607" s="2">
        <v>0</v>
      </c>
      <c r="M607" s="2">
        <v>1</v>
      </c>
      <c r="N607" s="2">
        <f t="shared" si="20"/>
        <v>306.89</v>
      </c>
    </row>
    <row r="608" spans="1:14" ht="12.75" customHeight="1">
      <c r="A608" s="3" t="s">
        <v>1367</v>
      </c>
      <c r="B608" s="2">
        <v>186</v>
      </c>
      <c r="C608" s="3" t="s">
        <v>2023</v>
      </c>
      <c r="D608" s="3" t="s">
        <v>2022</v>
      </c>
      <c r="E608" s="3" t="s">
        <v>1071</v>
      </c>
      <c r="F608" s="4">
        <v>40714</v>
      </c>
      <c r="G608" s="2">
        <v>865.8</v>
      </c>
      <c r="H608" s="2">
        <v>525.8</v>
      </c>
      <c r="I608" s="2">
        <v>338.26</v>
      </c>
      <c r="J608" s="2">
        <f t="shared" si="19"/>
        <v>1729.86</v>
      </c>
      <c r="K608" s="2">
        <v>0</v>
      </c>
      <c r="L608" s="2">
        <v>0</v>
      </c>
      <c r="M608" s="2">
        <v>1</v>
      </c>
      <c r="N608" s="2">
        <f t="shared" si="20"/>
        <v>1729.86</v>
      </c>
    </row>
    <row r="609" spans="1:14" ht="12.75" customHeight="1">
      <c r="A609" s="3" t="s">
        <v>1367</v>
      </c>
      <c r="B609" s="2">
        <v>7</v>
      </c>
      <c r="C609" s="3" t="s">
        <v>1618</v>
      </c>
      <c r="D609" s="3" t="s">
        <v>2024</v>
      </c>
      <c r="E609" s="3" t="s">
        <v>287</v>
      </c>
      <c r="F609" s="4">
        <v>40582</v>
      </c>
      <c r="G609" s="2">
        <v>51.78</v>
      </c>
      <c r="H609" s="2">
        <v>34.09</v>
      </c>
      <c r="I609" s="2">
        <v>8.96</v>
      </c>
      <c r="J609" s="2">
        <f t="shared" si="19"/>
        <v>94.83000000000001</v>
      </c>
      <c r="K609" s="2">
        <v>0</v>
      </c>
      <c r="L609" s="2">
        <v>0</v>
      </c>
      <c r="M609" s="2">
        <v>1</v>
      </c>
      <c r="N609" s="2">
        <f t="shared" si="20"/>
        <v>94.83000000000001</v>
      </c>
    </row>
    <row r="610" spans="1:14" ht="12.75" customHeight="1">
      <c r="A610" s="3" t="s">
        <v>1367</v>
      </c>
      <c r="B610" s="2">
        <v>334</v>
      </c>
      <c r="C610" s="3" t="s">
        <v>2025</v>
      </c>
      <c r="D610" s="3" t="s">
        <v>2024</v>
      </c>
      <c r="E610" s="3" t="s">
        <v>287</v>
      </c>
      <c r="F610" s="4">
        <v>40582</v>
      </c>
      <c r="G610" s="2">
        <v>2470.82</v>
      </c>
      <c r="H610" s="2">
        <v>1626.97</v>
      </c>
      <c r="I610" s="2">
        <v>427.42</v>
      </c>
      <c r="J610" s="2">
        <f t="shared" si="19"/>
        <v>4525.21</v>
      </c>
      <c r="K610" s="2">
        <v>0</v>
      </c>
      <c r="L610" s="2">
        <v>0</v>
      </c>
      <c r="M610" s="2">
        <v>1</v>
      </c>
      <c r="N610" s="2">
        <f t="shared" si="20"/>
        <v>4525.21</v>
      </c>
    </row>
    <row r="611" spans="1:14" ht="12.75" customHeight="1">
      <c r="A611" s="3" t="s">
        <v>1371</v>
      </c>
      <c r="B611" s="2">
        <v>0</v>
      </c>
      <c r="C611" s="3" t="s">
        <v>1421</v>
      </c>
      <c r="D611" s="3" t="s">
        <v>2026</v>
      </c>
      <c r="E611" s="3" t="s">
        <v>885</v>
      </c>
      <c r="F611" s="4">
        <v>40891</v>
      </c>
      <c r="G611" s="2">
        <v>334.95</v>
      </c>
      <c r="H611" s="2">
        <v>231.14</v>
      </c>
      <c r="I611" s="2">
        <v>0</v>
      </c>
      <c r="J611" s="2">
        <f t="shared" si="19"/>
        <v>566.0899999999999</v>
      </c>
      <c r="K611" s="2">
        <v>0</v>
      </c>
      <c r="L611" s="2">
        <v>0</v>
      </c>
      <c r="M611" s="2">
        <v>1</v>
      </c>
      <c r="N611" s="2">
        <f t="shared" si="20"/>
        <v>566.0899999999999</v>
      </c>
    </row>
    <row r="612" spans="1:14" ht="12.75" customHeight="1">
      <c r="A612" s="3" t="s">
        <v>1367</v>
      </c>
      <c r="B612" s="2">
        <v>30</v>
      </c>
      <c r="C612" s="3" t="s">
        <v>1872</v>
      </c>
      <c r="D612" s="3" t="s">
        <v>2027</v>
      </c>
      <c r="E612" s="3" t="s">
        <v>89</v>
      </c>
      <c r="F612" s="4">
        <v>40892</v>
      </c>
      <c r="G612" s="2">
        <v>345.78</v>
      </c>
      <c r="H612" s="2">
        <v>238.39</v>
      </c>
      <c r="I612" s="2">
        <v>0</v>
      </c>
      <c r="J612" s="2">
        <f t="shared" si="19"/>
        <v>584.17</v>
      </c>
      <c r="K612" s="2">
        <v>0</v>
      </c>
      <c r="L612" s="2">
        <v>0</v>
      </c>
      <c r="M612" s="2">
        <v>1</v>
      </c>
      <c r="N612" s="2">
        <f t="shared" si="20"/>
        <v>584.17</v>
      </c>
    </row>
    <row r="613" spans="1:14" ht="12.75" customHeight="1">
      <c r="A613" s="3" t="s">
        <v>1367</v>
      </c>
      <c r="B613" s="2">
        <v>11</v>
      </c>
      <c r="C613" s="3" t="s">
        <v>1517</v>
      </c>
      <c r="D613" s="3" t="s">
        <v>2028</v>
      </c>
      <c r="E613" s="3" t="s">
        <v>141</v>
      </c>
      <c r="F613" s="4">
        <v>40686</v>
      </c>
      <c r="G613" s="2">
        <v>36.08</v>
      </c>
      <c r="H613" s="2">
        <v>18.35</v>
      </c>
      <c r="I613" s="2">
        <v>21.06</v>
      </c>
      <c r="J613" s="2">
        <f t="shared" si="19"/>
        <v>75.49</v>
      </c>
      <c r="K613" s="2">
        <v>0</v>
      </c>
      <c r="L613" s="2">
        <v>0</v>
      </c>
      <c r="M613" s="2">
        <v>1</v>
      </c>
      <c r="N613" s="2">
        <f t="shared" si="20"/>
        <v>75.49</v>
      </c>
    </row>
    <row r="614" spans="1:14" ht="12.75" customHeight="1">
      <c r="A614" s="3" t="s">
        <v>1367</v>
      </c>
      <c r="B614" s="2">
        <v>197</v>
      </c>
      <c r="C614" s="3" t="s">
        <v>2029</v>
      </c>
      <c r="D614" s="3" t="s">
        <v>2028</v>
      </c>
      <c r="E614" s="3" t="s">
        <v>141</v>
      </c>
      <c r="F614" s="4">
        <v>40686</v>
      </c>
      <c r="G614" s="2">
        <v>646.14</v>
      </c>
      <c r="H614" s="2">
        <v>328.64</v>
      </c>
      <c r="I614" s="2">
        <v>377.22</v>
      </c>
      <c r="J614" s="2">
        <f t="shared" si="19"/>
        <v>1352</v>
      </c>
      <c r="K614" s="2">
        <v>0</v>
      </c>
      <c r="L614" s="2">
        <v>0</v>
      </c>
      <c r="M614" s="2">
        <v>1</v>
      </c>
      <c r="N614" s="2">
        <f t="shared" si="20"/>
        <v>1352</v>
      </c>
    </row>
    <row r="615" spans="1:14" ht="12.75" customHeight="1">
      <c r="A615" s="3" t="s">
        <v>1367</v>
      </c>
      <c r="B615" s="2">
        <v>13</v>
      </c>
      <c r="C615" s="3" t="s">
        <v>1819</v>
      </c>
      <c r="D615" s="3" t="s">
        <v>459</v>
      </c>
      <c r="E615" s="3" t="s">
        <v>155</v>
      </c>
      <c r="F615" s="4">
        <v>40644</v>
      </c>
      <c r="G615" s="2">
        <v>114.96</v>
      </c>
      <c r="H615" s="2">
        <v>64.59</v>
      </c>
      <c r="I615" s="2">
        <v>25.48</v>
      </c>
      <c r="J615" s="2">
        <f t="shared" si="19"/>
        <v>205.03</v>
      </c>
      <c r="K615" s="2">
        <v>0</v>
      </c>
      <c r="L615" s="2">
        <v>0</v>
      </c>
      <c r="M615" s="2">
        <v>1</v>
      </c>
      <c r="N615" s="2">
        <f t="shared" si="20"/>
        <v>205.03</v>
      </c>
    </row>
    <row r="616" spans="1:14" ht="12.75" customHeight="1">
      <c r="A616" s="3" t="s">
        <v>1367</v>
      </c>
      <c r="B616" s="2">
        <v>242</v>
      </c>
      <c r="C616" s="3" t="s">
        <v>2030</v>
      </c>
      <c r="D616" s="3" t="s">
        <v>459</v>
      </c>
      <c r="E616" s="3" t="s">
        <v>155</v>
      </c>
      <c r="F616" s="4">
        <v>40644</v>
      </c>
      <c r="G616" s="2">
        <v>2140.03</v>
      </c>
      <c r="H616" s="2">
        <v>1202.48</v>
      </c>
      <c r="I616" s="2">
        <v>474.37</v>
      </c>
      <c r="J616" s="2">
        <f t="shared" si="19"/>
        <v>3816.88</v>
      </c>
      <c r="K616" s="2">
        <v>0</v>
      </c>
      <c r="L616" s="2">
        <v>0</v>
      </c>
      <c r="M616" s="2">
        <v>1</v>
      </c>
      <c r="N616" s="2">
        <f t="shared" si="20"/>
        <v>3816.88</v>
      </c>
    </row>
    <row r="617" spans="1:14" ht="12.75" customHeight="1">
      <c r="A617" s="3" t="s">
        <v>1367</v>
      </c>
      <c r="B617" s="2">
        <v>12</v>
      </c>
      <c r="C617" s="3" t="s">
        <v>2031</v>
      </c>
      <c r="D617" s="3" t="s">
        <v>1289</v>
      </c>
      <c r="E617" s="3" t="s">
        <v>647</v>
      </c>
      <c r="F617" s="4">
        <v>40752</v>
      </c>
      <c r="G617" s="2">
        <v>51.19</v>
      </c>
      <c r="H617" s="2">
        <v>939.44</v>
      </c>
      <c r="I617" s="2">
        <v>398.27</v>
      </c>
      <c r="J617" s="2">
        <f t="shared" si="19"/>
        <v>1388.9</v>
      </c>
      <c r="K617" s="2">
        <v>0</v>
      </c>
      <c r="L617" s="2">
        <v>0</v>
      </c>
      <c r="M617" s="2">
        <v>1</v>
      </c>
      <c r="N617" s="2">
        <f t="shared" si="20"/>
        <v>1388.9</v>
      </c>
    </row>
    <row r="618" spans="1:14" ht="12.75" customHeight="1">
      <c r="A618" s="3" t="s">
        <v>1371</v>
      </c>
      <c r="B618" s="2">
        <v>105</v>
      </c>
      <c r="C618" s="3" t="s">
        <v>2032</v>
      </c>
      <c r="D618" s="3" t="s">
        <v>2033</v>
      </c>
      <c r="E618" s="3" t="s">
        <v>992</v>
      </c>
      <c r="F618" s="4">
        <v>40837</v>
      </c>
      <c r="G618" s="2">
        <v>160.93</v>
      </c>
      <c r="H618" s="2">
        <v>223.13</v>
      </c>
      <c r="I618" s="2">
        <v>468.16</v>
      </c>
      <c r="J618" s="2">
        <f t="shared" si="19"/>
        <v>852.22</v>
      </c>
      <c r="K618" s="2">
        <v>0</v>
      </c>
      <c r="L618" s="2">
        <v>0</v>
      </c>
      <c r="M618" s="2">
        <v>1</v>
      </c>
      <c r="N618" s="2">
        <f t="shared" si="20"/>
        <v>852.22</v>
      </c>
    </row>
    <row r="619" spans="1:14" ht="12.75" customHeight="1">
      <c r="A619" s="3" t="s">
        <v>1367</v>
      </c>
      <c r="B619" s="2">
        <v>12</v>
      </c>
      <c r="C619" s="3" t="s">
        <v>1449</v>
      </c>
      <c r="D619" s="3" t="s">
        <v>1054</v>
      </c>
      <c r="E619" s="3" t="s">
        <v>170</v>
      </c>
      <c r="F619" s="4">
        <v>40700</v>
      </c>
      <c r="G619" s="2">
        <v>179</v>
      </c>
      <c r="H619" s="2">
        <v>76.08</v>
      </c>
      <c r="I619" s="2">
        <v>140.57</v>
      </c>
      <c r="J619" s="2">
        <f t="shared" si="19"/>
        <v>395.65</v>
      </c>
      <c r="K619" s="2">
        <v>0</v>
      </c>
      <c r="L619" s="2">
        <v>0</v>
      </c>
      <c r="M619" s="2">
        <v>1</v>
      </c>
      <c r="N619" s="2">
        <f t="shared" si="20"/>
        <v>395.65</v>
      </c>
    </row>
    <row r="620" spans="1:14" ht="12.75" customHeight="1">
      <c r="A620" s="3" t="s">
        <v>1367</v>
      </c>
      <c r="B620" s="2">
        <v>22</v>
      </c>
      <c r="C620" s="3" t="s">
        <v>2034</v>
      </c>
      <c r="D620" s="3" t="s">
        <v>1054</v>
      </c>
      <c r="E620" s="3" t="s">
        <v>170</v>
      </c>
      <c r="F620" s="4">
        <v>40700</v>
      </c>
      <c r="G620" s="2">
        <v>328.17</v>
      </c>
      <c r="H620" s="2">
        <v>139.49</v>
      </c>
      <c r="I620" s="2">
        <v>257.71</v>
      </c>
      <c r="J620" s="2">
        <f t="shared" si="19"/>
        <v>725.37</v>
      </c>
      <c r="K620" s="2">
        <v>0</v>
      </c>
      <c r="L620" s="2">
        <v>0</v>
      </c>
      <c r="M620" s="2">
        <v>1</v>
      </c>
      <c r="N620" s="2">
        <f t="shared" si="20"/>
        <v>725.37</v>
      </c>
    </row>
    <row r="621" spans="1:14" ht="12.75" customHeight="1">
      <c r="A621" s="3" t="s">
        <v>1367</v>
      </c>
      <c r="B621" s="2">
        <v>48</v>
      </c>
      <c r="C621" s="3" t="s">
        <v>2035</v>
      </c>
      <c r="D621" s="3" t="s">
        <v>1290</v>
      </c>
      <c r="E621" s="3" t="s">
        <v>138</v>
      </c>
      <c r="F621" s="4">
        <v>40638</v>
      </c>
      <c r="G621" s="2">
        <v>118.49</v>
      </c>
      <c r="H621" s="2">
        <v>74.04</v>
      </c>
      <c r="I621" s="2">
        <v>243.83</v>
      </c>
      <c r="J621" s="2">
        <f t="shared" si="19"/>
        <v>436.36</v>
      </c>
      <c r="K621" s="2">
        <v>0</v>
      </c>
      <c r="L621" s="2">
        <v>0</v>
      </c>
      <c r="M621" s="2">
        <v>1</v>
      </c>
      <c r="N621" s="2">
        <f t="shared" si="20"/>
        <v>436.36</v>
      </c>
    </row>
    <row r="622" spans="1:14" ht="12.75" customHeight="1">
      <c r="A622" s="3" t="s">
        <v>1371</v>
      </c>
      <c r="B622" s="2">
        <v>0</v>
      </c>
      <c r="C622" s="3" t="s">
        <v>1421</v>
      </c>
      <c r="D622" s="3" t="s">
        <v>2036</v>
      </c>
      <c r="E622" s="3" t="s">
        <v>650</v>
      </c>
      <c r="F622" s="4">
        <v>40746</v>
      </c>
      <c r="G622" s="2">
        <v>338.26</v>
      </c>
      <c r="H622" s="2">
        <v>214.08</v>
      </c>
      <c r="I622" s="2">
        <v>0</v>
      </c>
      <c r="J622" s="2">
        <f t="shared" si="19"/>
        <v>552.34</v>
      </c>
      <c r="K622" s="2">
        <v>0</v>
      </c>
      <c r="L622" s="2">
        <v>0</v>
      </c>
      <c r="M622" s="2">
        <v>1</v>
      </c>
      <c r="N622" s="2">
        <f t="shared" si="20"/>
        <v>552.34</v>
      </c>
    </row>
    <row r="623" spans="1:14" ht="12.75" customHeight="1">
      <c r="A623" s="3" t="s">
        <v>1367</v>
      </c>
      <c r="B623" s="2">
        <v>108</v>
      </c>
      <c r="C623" s="3" t="s">
        <v>2037</v>
      </c>
      <c r="D623" s="3" t="s">
        <v>2038</v>
      </c>
      <c r="E623" s="3" t="s">
        <v>138</v>
      </c>
      <c r="F623" s="4">
        <v>40836</v>
      </c>
      <c r="G623" s="2">
        <v>149.68</v>
      </c>
      <c r="H623" s="2">
        <v>256.81</v>
      </c>
      <c r="I623" s="2">
        <v>399.12</v>
      </c>
      <c r="J623" s="2">
        <f t="shared" si="19"/>
        <v>805.61</v>
      </c>
      <c r="K623" s="2">
        <v>0</v>
      </c>
      <c r="L623" s="2">
        <v>0</v>
      </c>
      <c r="M623" s="2">
        <v>1</v>
      </c>
      <c r="N623" s="2">
        <f t="shared" si="20"/>
        <v>805.61</v>
      </c>
    </row>
    <row r="624" spans="1:14" ht="12.75" customHeight="1">
      <c r="A624" s="3" t="s">
        <v>1371</v>
      </c>
      <c r="B624" s="2">
        <v>0</v>
      </c>
      <c r="C624" s="3" t="s">
        <v>1421</v>
      </c>
      <c r="D624" s="3" t="s">
        <v>2039</v>
      </c>
      <c r="E624" s="3" t="s">
        <v>322</v>
      </c>
      <c r="F624" s="4">
        <v>40834</v>
      </c>
      <c r="G624" s="2">
        <v>349.65</v>
      </c>
      <c r="H624" s="2">
        <v>214.92</v>
      </c>
      <c r="I624" s="2">
        <v>0</v>
      </c>
      <c r="J624" s="2">
        <f t="shared" si="19"/>
        <v>564.5699999999999</v>
      </c>
      <c r="K624" s="2">
        <v>0</v>
      </c>
      <c r="L624" s="2">
        <v>0</v>
      </c>
      <c r="M624" s="2">
        <v>1</v>
      </c>
      <c r="N624" s="2">
        <f t="shared" si="20"/>
        <v>564.5699999999999</v>
      </c>
    </row>
    <row r="625" spans="1:14" ht="12.75" customHeight="1">
      <c r="A625" s="3" t="s">
        <v>1367</v>
      </c>
      <c r="B625" s="2">
        <v>19</v>
      </c>
      <c r="C625" s="3" t="s">
        <v>1724</v>
      </c>
      <c r="D625" s="3" t="s">
        <v>466</v>
      </c>
      <c r="E625" s="3" t="s">
        <v>467</v>
      </c>
      <c r="F625" s="4">
        <v>40868</v>
      </c>
      <c r="G625" s="2">
        <v>123.84</v>
      </c>
      <c r="H625" s="2">
        <v>81.86</v>
      </c>
      <c r="I625" s="2">
        <v>0</v>
      </c>
      <c r="J625" s="2">
        <f t="shared" si="19"/>
        <v>205.7</v>
      </c>
      <c r="K625" s="2">
        <v>0</v>
      </c>
      <c r="L625" s="2">
        <v>0</v>
      </c>
      <c r="M625" s="2">
        <v>1</v>
      </c>
      <c r="N625" s="2">
        <f t="shared" si="20"/>
        <v>205.7</v>
      </c>
    </row>
    <row r="626" spans="1:14" ht="12.75" customHeight="1">
      <c r="A626" s="3" t="s">
        <v>1367</v>
      </c>
      <c r="B626" s="2">
        <v>13</v>
      </c>
      <c r="C626" s="3" t="s">
        <v>1936</v>
      </c>
      <c r="D626" s="3" t="s">
        <v>2040</v>
      </c>
      <c r="E626" s="3" t="s">
        <v>248</v>
      </c>
      <c r="F626" s="4">
        <v>40709</v>
      </c>
      <c r="G626" s="2">
        <v>113.36</v>
      </c>
      <c r="H626" s="2">
        <v>52.69</v>
      </c>
      <c r="I626" s="2">
        <v>61.63</v>
      </c>
      <c r="J626" s="2">
        <f t="shared" si="19"/>
        <v>227.68</v>
      </c>
      <c r="K626" s="2">
        <v>0</v>
      </c>
      <c r="L626" s="2">
        <v>0</v>
      </c>
      <c r="M626" s="2">
        <v>1</v>
      </c>
      <c r="N626" s="2">
        <f t="shared" si="20"/>
        <v>227.68</v>
      </c>
    </row>
    <row r="627" spans="1:14" ht="12.75" customHeight="1">
      <c r="A627" s="3" t="s">
        <v>1367</v>
      </c>
      <c r="B627" s="2">
        <v>71</v>
      </c>
      <c r="C627" s="3" t="s">
        <v>1984</v>
      </c>
      <c r="D627" s="3" t="s">
        <v>2040</v>
      </c>
      <c r="E627" s="3" t="s">
        <v>248</v>
      </c>
      <c r="F627" s="4">
        <v>40709</v>
      </c>
      <c r="G627" s="2">
        <v>619.18</v>
      </c>
      <c r="H627" s="2">
        <v>287.74</v>
      </c>
      <c r="I627" s="2">
        <v>336.64</v>
      </c>
      <c r="J627" s="2">
        <f t="shared" si="19"/>
        <v>1243.56</v>
      </c>
      <c r="K627" s="2">
        <v>0</v>
      </c>
      <c r="L627" s="2">
        <v>0</v>
      </c>
      <c r="M627" s="2">
        <v>1</v>
      </c>
      <c r="N627" s="2">
        <f t="shared" si="20"/>
        <v>1243.56</v>
      </c>
    </row>
    <row r="628" spans="1:14" ht="12.75" customHeight="1">
      <c r="A628" s="3" t="s">
        <v>1367</v>
      </c>
      <c r="B628" s="2">
        <v>10</v>
      </c>
      <c r="C628" s="3" t="s">
        <v>2041</v>
      </c>
      <c r="D628" s="3" t="s">
        <v>777</v>
      </c>
      <c r="E628" s="3" t="s">
        <v>647</v>
      </c>
      <c r="F628" s="4">
        <v>40589</v>
      </c>
      <c r="G628" s="2">
        <v>25.29</v>
      </c>
      <c r="H628" s="2">
        <v>106.61</v>
      </c>
      <c r="I628" s="2">
        <v>0</v>
      </c>
      <c r="J628" s="2">
        <f t="shared" si="19"/>
        <v>131.9</v>
      </c>
      <c r="K628" s="2">
        <v>0</v>
      </c>
      <c r="L628" s="2">
        <v>0</v>
      </c>
      <c r="M628" s="2">
        <v>1</v>
      </c>
      <c r="N628" s="2">
        <f t="shared" si="20"/>
        <v>131.9</v>
      </c>
    </row>
    <row r="629" spans="1:14" ht="12.75" customHeight="1">
      <c r="A629" s="3" t="s">
        <v>1367</v>
      </c>
      <c r="B629" s="2">
        <v>8</v>
      </c>
      <c r="C629" s="3" t="s">
        <v>1414</v>
      </c>
      <c r="D629" s="3" t="s">
        <v>2042</v>
      </c>
      <c r="E629" s="3" t="s">
        <v>226</v>
      </c>
      <c r="F629" s="4">
        <v>40855</v>
      </c>
      <c r="G629" s="2">
        <v>64.26</v>
      </c>
      <c r="H629" s="2">
        <v>32.41</v>
      </c>
      <c r="I629" s="2">
        <v>29.13</v>
      </c>
      <c r="J629" s="2">
        <f t="shared" si="19"/>
        <v>125.8</v>
      </c>
      <c r="K629" s="2">
        <v>0</v>
      </c>
      <c r="L629" s="2">
        <v>0</v>
      </c>
      <c r="M629" s="2">
        <v>1</v>
      </c>
      <c r="N629" s="2">
        <f t="shared" si="20"/>
        <v>125.8</v>
      </c>
    </row>
    <row r="630" spans="1:14" ht="12.75" customHeight="1">
      <c r="A630" s="3" t="s">
        <v>1367</v>
      </c>
      <c r="B630" s="2">
        <v>97</v>
      </c>
      <c r="C630" s="3" t="s">
        <v>2043</v>
      </c>
      <c r="D630" s="3" t="s">
        <v>2042</v>
      </c>
      <c r="E630" s="3" t="s">
        <v>226</v>
      </c>
      <c r="F630" s="4">
        <v>40855</v>
      </c>
      <c r="G630" s="2">
        <v>779.2</v>
      </c>
      <c r="H630" s="2">
        <v>392.95</v>
      </c>
      <c r="I630" s="2">
        <v>353.22</v>
      </c>
      <c r="J630" s="2">
        <f t="shared" si="19"/>
        <v>1525.3700000000001</v>
      </c>
      <c r="K630" s="2">
        <v>0</v>
      </c>
      <c r="L630" s="2">
        <v>0</v>
      </c>
      <c r="M630" s="2">
        <v>1</v>
      </c>
      <c r="N630" s="2">
        <f t="shared" si="20"/>
        <v>1525.3700000000001</v>
      </c>
    </row>
    <row r="631" spans="1:14" ht="12.75" customHeight="1">
      <c r="A631" s="3" t="s">
        <v>1581</v>
      </c>
      <c r="B631" s="2">
        <v>0</v>
      </c>
      <c r="C631" s="3" t="s">
        <v>2044</v>
      </c>
      <c r="D631" s="3" t="s">
        <v>2045</v>
      </c>
      <c r="E631" s="3" t="s">
        <v>152</v>
      </c>
      <c r="F631" s="4">
        <v>40729</v>
      </c>
      <c r="G631" s="2">
        <v>1210.1</v>
      </c>
      <c r="H631" s="2">
        <v>688.89</v>
      </c>
      <c r="I631" s="2">
        <v>457.17</v>
      </c>
      <c r="J631" s="2">
        <f t="shared" si="19"/>
        <v>2356.16</v>
      </c>
      <c r="K631" s="2">
        <v>0</v>
      </c>
      <c r="L631" s="2">
        <v>0</v>
      </c>
      <c r="M631" s="2">
        <v>1</v>
      </c>
      <c r="N631" s="2">
        <f t="shared" si="20"/>
        <v>2356.16</v>
      </c>
    </row>
    <row r="632" spans="1:14" ht="12.75" customHeight="1">
      <c r="A632" s="3" t="s">
        <v>1456</v>
      </c>
      <c r="B632" s="2">
        <v>91</v>
      </c>
      <c r="C632" s="3" t="s">
        <v>2046</v>
      </c>
      <c r="D632" s="3" t="s">
        <v>1294</v>
      </c>
      <c r="E632" s="3" t="s">
        <v>152</v>
      </c>
      <c r="F632" s="4">
        <v>40605</v>
      </c>
      <c r="G632" s="2">
        <v>1312.47</v>
      </c>
      <c r="H632" s="2">
        <v>460.58</v>
      </c>
      <c r="I632" s="2">
        <v>0</v>
      </c>
      <c r="J632" s="2">
        <f t="shared" si="19"/>
        <v>1773.05</v>
      </c>
      <c r="K632" s="2">
        <v>0</v>
      </c>
      <c r="L632" s="2">
        <v>0</v>
      </c>
      <c r="M632" s="2">
        <v>1</v>
      </c>
      <c r="N632" s="2">
        <f t="shared" si="20"/>
        <v>1773.05</v>
      </c>
    </row>
    <row r="633" spans="1:14" ht="12.75" customHeight="1">
      <c r="A633" s="3" t="s">
        <v>1367</v>
      </c>
      <c r="B633" s="2">
        <v>6</v>
      </c>
      <c r="C633" s="3" t="s">
        <v>1551</v>
      </c>
      <c r="D633" s="3" t="s">
        <v>2047</v>
      </c>
      <c r="E633" s="3" t="s">
        <v>163</v>
      </c>
      <c r="F633" s="4">
        <v>40806</v>
      </c>
      <c r="G633" s="2">
        <v>97.29</v>
      </c>
      <c r="H633" s="2">
        <v>41.69</v>
      </c>
      <c r="I633" s="2">
        <v>39.45</v>
      </c>
      <c r="J633" s="2">
        <f t="shared" si="19"/>
        <v>178.43</v>
      </c>
      <c r="K633" s="2">
        <v>0</v>
      </c>
      <c r="L633" s="2">
        <v>0</v>
      </c>
      <c r="M633" s="2">
        <v>1</v>
      </c>
      <c r="N633" s="2">
        <f t="shared" si="20"/>
        <v>178.43</v>
      </c>
    </row>
    <row r="634" spans="1:14" ht="12.75" customHeight="1">
      <c r="A634" s="3" t="s">
        <v>1367</v>
      </c>
      <c r="B634" s="2">
        <v>54</v>
      </c>
      <c r="C634" s="3" t="s">
        <v>1617</v>
      </c>
      <c r="D634" s="3" t="s">
        <v>2047</v>
      </c>
      <c r="E634" s="3" t="s">
        <v>163</v>
      </c>
      <c r="F634" s="4">
        <v>40806</v>
      </c>
      <c r="G634" s="2">
        <v>875.69</v>
      </c>
      <c r="H634" s="2">
        <v>375.16</v>
      </c>
      <c r="I634" s="2">
        <v>355.01</v>
      </c>
      <c r="J634" s="2">
        <f t="shared" si="19"/>
        <v>1605.8600000000001</v>
      </c>
      <c r="K634" s="2">
        <v>0</v>
      </c>
      <c r="L634" s="2">
        <v>0</v>
      </c>
      <c r="M634" s="2">
        <v>1</v>
      </c>
      <c r="N634" s="2">
        <f t="shared" si="20"/>
        <v>1605.8600000000001</v>
      </c>
    </row>
    <row r="635" spans="1:14" ht="12.75" customHeight="1">
      <c r="A635" s="3" t="s">
        <v>1367</v>
      </c>
      <c r="B635" s="2">
        <v>15</v>
      </c>
      <c r="C635" s="3" t="s">
        <v>1395</v>
      </c>
      <c r="D635" s="3" t="s">
        <v>2048</v>
      </c>
      <c r="E635" s="3" t="s">
        <v>1014</v>
      </c>
      <c r="F635" s="4">
        <v>40711</v>
      </c>
      <c r="G635" s="2">
        <v>348.73</v>
      </c>
      <c r="H635" s="2">
        <v>234.72</v>
      </c>
      <c r="I635" s="2">
        <v>0</v>
      </c>
      <c r="J635" s="2">
        <f t="shared" si="19"/>
        <v>583.45</v>
      </c>
      <c r="K635" s="2">
        <v>0</v>
      </c>
      <c r="L635" s="2">
        <v>0</v>
      </c>
      <c r="M635" s="2">
        <v>1</v>
      </c>
      <c r="N635" s="2">
        <f t="shared" si="20"/>
        <v>583.45</v>
      </c>
    </row>
    <row r="636" spans="1:14" ht="12.75" customHeight="1">
      <c r="A636" s="3" t="s">
        <v>1367</v>
      </c>
      <c r="B636" s="2">
        <v>8</v>
      </c>
      <c r="C636" s="3" t="s">
        <v>1409</v>
      </c>
      <c r="D636" s="3" t="s">
        <v>2049</v>
      </c>
      <c r="E636" s="3" t="s">
        <v>1112</v>
      </c>
      <c r="F636" s="4">
        <v>40674</v>
      </c>
      <c r="G636" s="2">
        <v>76.05</v>
      </c>
      <c r="H636" s="2">
        <v>37.83</v>
      </c>
      <c r="I636" s="2">
        <v>26.01</v>
      </c>
      <c r="J636" s="2">
        <f t="shared" si="19"/>
        <v>139.89</v>
      </c>
      <c r="K636" s="2">
        <v>0</v>
      </c>
      <c r="L636" s="2">
        <v>0</v>
      </c>
      <c r="M636" s="2">
        <v>1</v>
      </c>
      <c r="N636" s="2">
        <f t="shared" si="20"/>
        <v>139.89</v>
      </c>
    </row>
    <row r="637" spans="1:14" ht="12.75" customHeight="1">
      <c r="A637" s="3" t="s">
        <v>1367</v>
      </c>
      <c r="B637" s="2">
        <v>57</v>
      </c>
      <c r="C637" s="3" t="s">
        <v>2050</v>
      </c>
      <c r="D637" s="3" t="s">
        <v>2049</v>
      </c>
      <c r="E637" s="3" t="s">
        <v>1112</v>
      </c>
      <c r="F637" s="4">
        <v>40674</v>
      </c>
      <c r="G637" s="2">
        <v>541.87</v>
      </c>
      <c r="H637" s="2">
        <v>269.51</v>
      </c>
      <c r="I637" s="2">
        <v>185.31</v>
      </c>
      <c r="J637" s="2">
        <f t="shared" si="19"/>
        <v>996.69</v>
      </c>
      <c r="K637" s="2">
        <v>0</v>
      </c>
      <c r="L637" s="2">
        <v>0</v>
      </c>
      <c r="M637" s="2">
        <v>1</v>
      </c>
      <c r="N637" s="2">
        <f t="shared" si="20"/>
        <v>996.69</v>
      </c>
    </row>
    <row r="638" spans="1:14" ht="12.75" customHeight="1">
      <c r="A638" s="3" t="s">
        <v>1367</v>
      </c>
      <c r="B638" s="2">
        <v>22</v>
      </c>
      <c r="C638" s="3" t="s">
        <v>1555</v>
      </c>
      <c r="D638" s="3" t="s">
        <v>473</v>
      </c>
      <c r="E638" s="3" t="s">
        <v>188</v>
      </c>
      <c r="F638" s="4">
        <v>40630</v>
      </c>
      <c r="G638" s="2">
        <v>52.6</v>
      </c>
      <c r="H638" s="2">
        <v>49.3</v>
      </c>
      <c r="I638" s="2">
        <v>0</v>
      </c>
      <c r="J638" s="2">
        <f t="shared" si="19"/>
        <v>101.9</v>
      </c>
      <c r="K638" s="2">
        <v>0</v>
      </c>
      <c r="L638" s="2">
        <v>0</v>
      </c>
      <c r="M638" s="2">
        <v>1</v>
      </c>
      <c r="N638" s="2">
        <f t="shared" si="20"/>
        <v>101.9</v>
      </c>
    </row>
    <row r="639" spans="1:14" ht="12.75" customHeight="1">
      <c r="A639" s="3" t="s">
        <v>1367</v>
      </c>
      <c r="B639" s="2">
        <v>31</v>
      </c>
      <c r="C639" s="3" t="s">
        <v>1895</v>
      </c>
      <c r="D639" s="3" t="s">
        <v>778</v>
      </c>
      <c r="E639" s="3" t="s">
        <v>779</v>
      </c>
      <c r="F639" s="4">
        <v>40667</v>
      </c>
      <c r="G639" s="2">
        <v>254.73</v>
      </c>
      <c r="H639" s="2">
        <v>80.77</v>
      </c>
      <c r="I639" s="2">
        <v>436.38</v>
      </c>
      <c r="J639" s="2">
        <f t="shared" si="19"/>
        <v>771.88</v>
      </c>
      <c r="K639" s="2">
        <v>0</v>
      </c>
      <c r="L639" s="2">
        <v>0</v>
      </c>
      <c r="M639" s="2">
        <v>1</v>
      </c>
      <c r="N639" s="2">
        <f t="shared" si="20"/>
        <v>771.88</v>
      </c>
    </row>
    <row r="640" spans="1:14" ht="12.75" customHeight="1">
      <c r="A640" s="3" t="s">
        <v>1367</v>
      </c>
      <c r="B640" s="2">
        <v>7</v>
      </c>
      <c r="C640" s="3" t="s">
        <v>1417</v>
      </c>
      <c r="D640" s="3" t="s">
        <v>2051</v>
      </c>
      <c r="E640" s="3" t="s">
        <v>1883</v>
      </c>
      <c r="F640" s="4">
        <v>40666</v>
      </c>
      <c r="G640" s="2">
        <v>81.35</v>
      </c>
      <c r="H640" s="2">
        <v>59.17</v>
      </c>
      <c r="I640" s="2">
        <v>29.58</v>
      </c>
      <c r="J640" s="2">
        <f t="shared" si="19"/>
        <v>170.09999999999997</v>
      </c>
      <c r="K640" s="2">
        <v>0</v>
      </c>
      <c r="L640" s="2">
        <v>0</v>
      </c>
      <c r="M640" s="2">
        <v>1</v>
      </c>
      <c r="N640" s="2">
        <f t="shared" si="20"/>
        <v>170.09999999999997</v>
      </c>
    </row>
    <row r="641" spans="1:14" ht="12.75" customHeight="1">
      <c r="A641" s="3" t="s">
        <v>1367</v>
      </c>
      <c r="B641" s="2">
        <v>43</v>
      </c>
      <c r="C641" s="3" t="s">
        <v>2052</v>
      </c>
      <c r="D641" s="3" t="s">
        <v>2051</v>
      </c>
      <c r="E641" s="3" t="s">
        <v>1883</v>
      </c>
      <c r="F641" s="4">
        <v>40666</v>
      </c>
      <c r="G641" s="2">
        <v>499.71</v>
      </c>
      <c r="H641" s="2">
        <v>363.44</v>
      </c>
      <c r="I641" s="2">
        <v>181.73</v>
      </c>
      <c r="J641" s="2">
        <f t="shared" si="19"/>
        <v>1044.8799999999999</v>
      </c>
      <c r="K641" s="2">
        <v>0</v>
      </c>
      <c r="L641" s="2">
        <v>0</v>
      </c>
      <c r="M641" s="2">
        <v>1</v>
      </c>
      <c r="N641" s="2">
        <f t="shared" si="20"/>
        <v>1044.8799999999999</v>
      </c>
    </row>
    <row r="642" spans="1:14" ht="12.75" customHeight="1">
      <c r="A642" s="3" t="s">
        <v>1581</v>
      </c>
      <c r="B642" s="2">
        <v>0</v>
      </c>
      <c r="C642" s="3" t="s">
        <v>1582</v>
      </c>
      <c r="D642" s="3" t="s">
        <v>2053</v>
      </c>
      <c r="E642" s="3" t="s">
        <v>152</v>
      </c>
      <c r="F642" s="4">
        <v>40709</v>
      </c>
      <c r="G642" s="2">
        <v>709.64</v>
      </c>
      <c r="H642" s="2">
        <v>977.02</v>
      </c>
      <c r="I642" s="2">
        <v>457.17</v>
      </c>
      <c r="J642" s="2">
        <f t="shared" si="19"/>
        <v>2143.83</v>
      </c>
      <c r="K642" s="2">
        <v>0</v>
      </c>
      <c r="L642" s="2">
        <v>0</v>
      </c>
      <c r="M642" s="2">
        <v>1</v>
      </c>
      <c r="N642" s="2">
        <f t="shared" si="20"/>
        <v>2143.83</v>
      </c>
    </row>
    <row r="643" spans="1:14" ht="12.75" customHeight="1">
      <c r="A643" s="3" t="s">
        <v>1367</v>
      </c>
      <c r="B643" s="2">
        <v>120</v>
      </c>
      <c r="C643" s="3" t="s">
        <v>2054</v>
      </c>
      <c r="D643" s="3" t="s">
        <v>477</v>
      </c>
      <c r="E643" s="3" t="s">
        <v>478</v>
      </c>
      <c r="F643" s="4">
        <v>40848</v>
      </c>
      <c r="G643" s="2">
        <v>1447.43</v>
      </c>
      <c r="H643" s="2">
        <v>824.08</v>
      </c>
      <c r="I643" s="2">
        <v>0</v>
      </c>
      <c r="J643" s="2">
        <f t="shared" si="19"/>
        <v>2271.51</v>
      </c>
      <c r="K643" s="2">
        <v>0</v>
      </c>
      <c r="L643" s="2">
        <v>0</v>
      </c>
      <c r="M643" s="2">
        <v>1</v>
      </c>
      <c r="N643" s="2">
        <f t="shared" si="20"/>
        <v>2271.51</v>
      </c>
    </row>
    <row r="644" spans="1:14" ht="12.75" customHeight="1">
      <c r="A644" s="3" t="s">
        <v>1367</v>
      </c>
      <c r="B644" s="2">
        <v>3</v>
      </c>
      <c r="C644" s="3" t="s">
        <v>1524</v>
      </c>
      <c r="D644" s="3" t="s">
        <v>2055</v>
      </c>
      <c r="E644" s="3" t="s">
        <v>2056</v>
      </c>
      <c r="F644" s="4">
        <v>40598</v>
      </c>
      <c r="G644" s="2">
        <v>445.29</v>
      </c>
      <c r="H644" s="2">
        <v>303.66</v>
      </c>
      <c r="I644" s="2">
        <v>0</v>
      </c>
      <c r="J644" s="2">
        <f t="shared" si="19"/>
        <v>748.95</v>
      </c>
      <c r="K644" s="2">
        <v>0</v>
      </c>
      <c r="L644" s="2">
        <v>0</v>
      </c>
      <c r="M644" s="2">
        <v>1</v>
      </c>
      <c r="N644" s="2">
        <f t="shared" si="20"/>
        <v>748.95</v>
      </c>
    </row>
    <row r="645" spans="1:14" ht="12.75" customHeight="1">
      <c r="A645" s="3" t="s">
        <v>1367</v>
      </c>
      <c r="B645" s="2">
        <v>409</v>
      </c>
      <c r="C645" s="3" t="s">
        <v>2057</v>
      </c>
      <c r="D645" s="3" t="s">
        <v>480</v>
      </c>
      <c r="E645" s="3" t="s">
        <v>351</v>
      </c>
      <c r="F645" s="4">
        <v>40715</v>
      </c>
      <c r="G645" s="2">
        <v>4638.18</v>
      </c>
      <c r="H645" s="2">
        <v>1792.15</v>
      </c>
      <c r="I645" s="2">
        <v>0</v>
      </c>
      <c r="J645" s="2">
        <f t="shared" si="19"/>
        <v>6430.33</v>
      </c>
      <c r="K645" s="2">
        <v>0</v>
      </c>
      <c r="L645" s="2">
        <v>0</v>
      </c>
      <c r="M645" s="2">
        <v>1</v>
      </c>
      <c r="N645" s="2">
        <f t="shared" si="20"/>
        <v>6430.33</v>
      </c>
    </row>
    <row r="646" spans="1:14" ht="12.75" customHeight="1">
      <c r="A646" s="3" t="s">
        <v>1367</v>
      </c>
      <c r="B646" s="2">
        <v>6</v>
      </c>
      <c r="C646" s="3" t="s">
        <v>1368</v>
      </c>
      <c r="D646" s="3" t="s">
        <v>2058</v>
      </c>
      <c r="E646" s="3" t="s">
        <v>2059</v>
      </c>
      <c r="F646" s="4">
        <v>40778</v>
      </c>
      <c r="G646" s="2">
        <v>61.41</v>
      </c>
      <c r="H646" s="2">
        <v>38.47</v>
      </c>
      <c r="I646" s="2">
        <v>22.13</v>
      </c>
      <c r="J646" s="2">
        <f t="shared" si="19"/>
        <v>122.00999999999999</v>
      </c>
      <c r="K646" s="2">
        <v>0</v>
      </c>
      <c r="L646" s="2">
        <v>0</v>
      </c>
      <c r="M646" s="2">
        <v>1</v>
      </c>
      <c r="N646" s="2">
        <f t="shared" si="20"/>
        <v>122.00999999999999</v>
      </c>
    </row>
    <row r="647" spans="1:14" ht="12.75" customHeight="1">
      <c r="A647" s="3" t="s">
        <v>1367</v>
      </c>
      <c r="B647" s="2">
        <v>102</v>
      </c>
      <c r="C647" s="3" t="s">
        <v>1556</v>
      </c>
      <c r="D647" s="3" t="s">
        <v>2058</v>
      </c>
      <c r="E647" s="3" t="s">
        <v>2059</v>
      </c>
      <c r="F647" s="4">
        <v>40778</v>
      </c>
      <c r="G647" s="2">
        <v>1044.11</v>
      </c>
      <c r="H647" s="2">
        <v>653.97</v>
      </c>
      <c r="I647" s="2">
        <v>376.15</v>
      </c>
      <c r="J647" s="2">
        <f t="shared" si="19"/>
        <v>2074.23</v>
      </c>
      <c r="K647" s="2">
        <v>0</v>
      </c>
      <c r="L647" s="2">
        <v>0</v>
      </c>
      <c r="M647" s="2">
        <v>1</v>
      </c>
      <c r="N647" s="2">
        <f t="shared" si="20"/>
        <v>2074.23</v>
      </c>
    </row>
    <row r="648" spans="1:14" ht="12.75" customHeight="1">
      <c r="A648" s="3" t="s">
        <v>1367</v>
      </c>
      <c r="B648" s="2">
        <v>40</v>
      </c>
      <c r="C648" s="3" t="s">
        <v>1995</v>
      </c>
      <c r="D648" s="3" t="s">
        <v>2060</v>
      </c>
      <c r="E648" s="3" t="s">
        <v>2061</v>
      </c>
      <c r="F648" s="4">
        <v>40898</v>
      </c>
      <c r="G648" s="2">
        <v>146.43</v>
      </c>
      <c r="H648" s="2">
        <v>109.21</v>
      </c>
      <c r="I648" s="2">
        <v>0</v>
      </c>
      <c r="J648" s="2">
        <f t="shared" si="19"/>
        <v>255.64</v>
      </c>
      <c r="K648" s="2">
        <v>0</v>
      </c>
      <c r="L648" s="2">
        <v>0</v>
      </c>
      <c r="M648" s="2">
        <v>1</v>
      </c>
      <c r="N648" s="2">
        <f t="shared" si="20"/>
        <v>255.64</v>
      </c>
    </row>
    <row r="649" spans="1:14" ht="12.75" customHeight="1">
      <c r="A649" s="3" t="s">
        <v>1371</v>
      </c>
      <c r="B649" s="2">
        <v>0</v>
      </c>
      <c r="C649" s="3" t="s">
        <v>1421</v>
      </c>
      <c r="D649" s="3" t="s">
        <v>1057</v>
      </c>
      <c r="E649" s="3" t="s">
        <v>759</v>
      </c>
      <c r="F649" s="4">
        <v>40770</v>
      </c>
      <c r="G649" s="2">
        <v>335.55</v>
      </c>
      <c r="H649" s="2">
        <v>188.82</v>
      </c>
      <c r="I649" s="2">
        <v>0</v>
      </c>
      <c r="J649" s="2">
        <f aca="true" t="shared" si="21" ref="J649:J712">SUM(G649:I649)</f>
        <v>524.37</v>
      </c>
      <c r="K649" s="2">
        <v>0</v>
      </c>
      <c r="L649" s="2">
        <v>0</v>
      </c>
      <c r="M649" s="2">
        <v>1</v>
      </c>
      <c r="N649" s="2">
        <f aca="true" t="shared" si="22" ref="N649:N712">M649*J649</f>
        <v>524.37</v>
      </c>
    </row>
    <row r="650" spans="1:14" ht="12.75" customHeight="1">
      <c r="A650" s="3" t="s">
        <v>1367</v>
      </c>
      <c r="B650" s="2">
        <v>150</v>
      </c>
      <c r="C650" s="3" t="s">
        <v>2062</v>
      </c>
      <c r="D650" s="3" t="s">
        <v>488</v>
      </c>
      <c r="E650" s="3" t="s">
        <v>486</v>
      </c>
      <c r="F650" s="4">
        <v>40625</v>
      </c>
      <c r="G650" s="2">
        <v>1251.24</v>
      </c>
      <c r="H650" s="2">
        <v>1775.22</v>
      </c>
      <c r="I650" s="2">
        <v>0</v>
      </c>
      <c r="J650" s="2">
        <f t="shared" si="21"/>
        <v>3026.46</v>
      </c>
      <c r="K650" s="2">
        <v>0</v>
      </c>
      <c r="L650" s="2">
        <v>0</v>
      </c>
      <c r="M650" s="2">
        <v>1</v>
      </c>
      <c r="N650" s="2">
        <f t="shared" si="22"/>
        <v>3026.46</v>
      </c>
    </row>
    <row r="651" spans="1:14" ht="12.75" customHeight="1">
      <c r="A651" s="3" t="s">
        <v>1367</v>
      </c>
      <c r="B651" s="2">
        <v>671</v>
      </c>
      <c r="C651" s="3" t="s">
        <v>2063</v>
      </c>
      <c r="D651" s="3" t="s">
        <v>781</v>
      </c>
      <c r="E651" s="3" t="s">
        <v>782</v>
      </c>
      <c r="F651" s="4">
        <v>40714</v>
      </c>
      <c r="G651" s="2">
        <v>3432.3</v>
      </c>
      <c r="H651" s="2">
        <v>1350.38</v>
      </c>
      <c r="I651" s="2">
        <v>0</v>
      </c>
      <c r="J651" s="2">
        <f t="shared" si="21"/>
        <v>4782.68</v>
      </c>
      <c r="K651" s="2">
        <v>0</v>
      </c>
      <c r="L651" s="2">
        <v>0</v>
      </c>
      <c r="M651" s="2">
        <v>1</v>
      </c>
      <c r="N651" s="2">
        <f t="shared" si="22"/>
        <v>4782.68</v>
      </c>
    </row>
    <row r="652" spans="1:14" ht="12.75" customHeight="1">
      <c r="A652" s="3" t="s">
        <v>1367</v>
      </c>
      <c r="B652" s="2">
        <v>10</v>
      </c>
      <c r="C652" s="3" t="s">
        <v>1630</v>
      </c>
      <c r="D652" s="3" t="s">
        <v>2064</v>
      </c>
      <c r="E652" s="3" t="s">
        <v>152</v>
      </c>
      <c r="F652" s="4">
        <v>40548</v>
      </c>
      <c r="G652" s="2">
        <v>77.43</v>
      </c>
      <c r="H652" s="2">
        <v>40.65</v>
      </c>
      <c r="I652" s="2">
        <v>37.22</v>
      </c>
      <c r="J652" s="2">
        <f t="shared" si="21"/>
        <v>155.3</v>
      </c>
      <c r="K652" s="2">
        <v>0</v>
      </c>
      <c r="L652" s="2">
        <v>0</v>
      </c>
      <c r="M652" s="2">
        <v>1</v>
      </c>
      <c r="N652" s="2">
        <f t="shared" si="22"/>
        <v>155.3</v>
      </c>
    </row>
    <row r="653" spans="1:14" ht="12.75" customHeight="1">
      <c r="A653" s="3" t="s">
        <v>1367</v>
      </c>
      <c r="B653" s="2">
        <v>97</v>
      </c>
      <c r="C653" s="3" t="s">
        <v>2043</v>
      </c>
      <c r="D653" s="3" t="s">
        <v>2064</v>
      </c>
      <c r="E653" s="3" t="s">
        <v>152</v>
      </c>
      <c r="F653" s="4">
        <v>40548</v>
      </c>
      <c r="G653" s="2">
        <v>751.07</v>
      </c>
      <c r="H653" s="2">
        <v>394.21</v>
      </c>
      <c r="I653" s="2">
        <v>361.06</v>
      </c>
      <c r="J653" s="2">
        <f t="shared" si="21"/>
        <v>1506.34</v>
      </c>
      <c r="K653" s="2">
        <v>0</v>
      </c>
      <c r="L653" s="2">
        <v>0</v>
      </c>
      <c r="M653" s="2">
        <v>1</v>
      </c>
      <c r="N653" s="2">
        <f t="shared" si="22"/>
        <v>1506.34</v>
      </c>
    </row>
    <row r="654" spans="1:14" ht="12.75" customHeight="1">
      <c r="A654" s="3" t="s">
        <v>1367</v>
      </c>
      <c r="B654" s="2">
        <v>8</v>
      </c>
      <c r="C654" s="3" t="s">
        <v>1394</v>
      </c>
      <c r="D654" s="3" t="s">
        <v>785</v>
      </c>
      <c r="E654" s="3" t="s">
        <v>650</v>
      </c>
      <c r="F654" s="4">
        <v>40717</v>
      </c>
      <c r="G654" s="2">
        <v>73.16</v>
      </c>
      <c r="H654" s="2">
        <v>74.61</v>
      </c>
      <c r="I654" s="2">
        <v>436.38</v>
      </c>
      <c r="J654" s="2">
        <f t="shared" si="21"/>
        <v>584.15</v>
      </c>
      <c r="K654" s="2">
        <v>0</v>
      </c>
      <c r="L654" s="2">
        <v>0</v>
      </c>
      <c r="M654" s="2">
        <v>1</v>
      </c>
      <c r="N654" s="2">
        <f t="shared" si="22"/>
        <v>584.15</v>
      </c>
    </row>
    <row r="655" spans="1:14" ht="12.75" customHeight="1">
      <c r="A655" s="3" t="s">
        <v>1367</v>
      </c>
      <c r="B655" s="2">
        <v>153</v>
      </c>
      <c r="C655" s="3" t="s">
        <v>2065</v>
      </c>
      <c r="D655" s="3" t="s">
        <v>2066</v>
      </c>
      <c r="E655" s="3" t="s">
        <v>155</v>
      </c>
      <c r="F655" s="4">
        <v>40770</v>
      </c>
      <c r="G655" s="2">
        <v>1052.53</v>
      </c>
      <c r="H655" s="2">
        <v>450.9</v>
      </c>
      <c r="I655" s="2">
        <v>394.46</v>
      </c>
      <c r="J655" s="2">
        <f t="shared" si="21"/>
        <v>1897.8899999999999</v>
      </c>
      <c r="K655" s="2">
        <v>0</v>
      </c>
      <c r="L655" s="2">
        <v>0</v>
      </c>
      <c r="M655" s="2">
        <v>1</v>
      </c>
      <c r="N655" s="2">
        <f t="shared" si="22"/>
        <v>1897.8899999999999</v>
      </c>
    </row>
    <row r="656" spans="1:14" ht="12.75" customHeight="1">
      <c r="A656" s="3" t="s">
        <v>1367</v>
      </c>
      <c r="B656" s="2">
        <v>72</v>
      </c>
      <c r="C656" s="3" t="s">
        <v>2067</v>
      </c>
      <c r="D656" s="3" t="s">
        <v>2068</v>
      </c>
      <c r="E656" s="3" t="s">
        <v>152</v>
      </c>
      <c r="F656" s="4">
        <v>40686</v>
      </c>
      <c r="G656" s="2">
        <v>513.09</v>
      </c>
      <c r="H656" s="2">
        <v>255.82</v>
      </c>
      <c r="I656" s="2">
        <v>211.31</v>
      </c>
      <c r="J656" s="2">
        <f t="shared" si="21"/>
        <v>980.22</v>
      </c>
      <c r="K656" s="2">
        <v>0</v>
      </c>
      <c r="L656" s="2">
        <v>0</v>
      </c>
      <c r="M656" s="2">
        <v>1</v>
      </c>
      <c r="N656" s="2">
        <f t="shared" si="22"/>
        <v>980.22</v>
      </c>
    </row>
    <row r="657" spans="1:14" ht="12.75" customHeight="1">
      <c r="A657" s="3" t="s">
        <v>1371</v>
      </c>
      <c r="B657" s="2">
        <v>0</v>
      </c>
      <c r="C657" s="3" t="s">
        <v>1421</v>
      </c>
      <c r="D657" s="3" t="s">
        <v>2069</v>
      </c>
      <c r="E657" s="3" t="s">
        <v>2070</v>
      </c>
      <c r="F657" s="4">
        <v>40746</v>
      </c>
      <c r="G657" s="2">
        <v>319.81</v>
      </c>
      <c r="H657" s="2">
        <v>204.56</v>
      </c>
      <c r="I657" s="2">
        <v>0</v>
      </c>
      <c r="J657" s="2">
        <f t="shared" si="21"/>
        <v>524.37</v>
      </c>
      <c r="K657" s="2">
        <v>0</v>
      </c>
      <c r="L657" s="2">
        <v>0</v>
      </c>
      <c r="M657" s="2">
        <v>1</v>
      </c>
      <c r="N657" s="2">
        <f t="shared" si="22"/>
        <v>524.37</v>
      </c>
    </row>
    <row r="658" spans="1:14" ht="12.75" customHeight="1">
      <c r="A658" s="3" t="s">
        <v>1367</v>
      </c>
      <c r="B658" s="2">
        <v>11</v>
      </c>
      <c r="C658" s="3" t="s">
        <v>2071</v>
      </c>
      <c r="D658" s="3" t="s">
        <v>1061</v>
      </c>
      <c r="E658" s="3" t="s">
        <v>592</v>
      </c>
      <c r="F658" s="4">
        <v>40869</v>
      </c>
      <c r="G658" s="2">
        <v>93.64</v>
      </c>
      <c r="H658" s="2">
        <v>62.74</v>
      </c>
      <c r="I658" s="2">
        <v>56.89</v>
      </c>
      <c r="J658" s="2">
        <f t="shared" si="21"/>
        <v>213.26999999999998</v>
      </c>
      <c r="K658" s="2">
        <v>0</v>
      </c>
      <c r="L658" s="2">
        <v>0</v>
      </c>
      <c r="M658" s="2">
        <v>1</v>
      </c>
      <c r="N658" s="2">
        <f t="shared" si="22"/>
        <v>213.26999999999998</v>
      </c>
    </row>
    <row r="659" spans="1:14" ht="12.75" customHeight="1">
      <c r="A659" s="3" t="s">
        <v>1367</v>
      </c>
      <c r="B659" s="2">
        <v>70</v>
      </c>
      <c r="C659" s="3" t="s">
        <v>1632</v>
      </c>
      <c r="D659" s="3" t="s">
        <v>1061</v>
      </c>
      <c r="E659" s="3" t="s">
        <v>592</v>
      </c>
      <c r="F659" s="4">
        <v>40869</v>
      </c>
      <c r="G659" s="2">
        <v>595.91</v>
      </c>
      <c r="H659" s="2">
        <v>399.21</v>
      </c>
      <c r="I659" s="2">
        <v>362.04</v>
      </c>
      <c r="J659" s="2">
        <f t="shared" si="21"/>
        <v>1357.1599999999999</v>
      </c>
      <c r="K659" s="2">
        <v>0</v>
      </c>
      <c r="L659" s="2">
        <v>0</v>
      </c>
      <c r="M659" s="2">
        <v>1</v>
      </c>
      <c r="N659" s="2">
        <f t="shared" si="22"/>
        <v>1357.1599999999999</v>
      </c>
    </row>
    <row r="660" spans="1:14" ht="12.75" customHeight="1">
      <c r="A660" s="3" t="s">
        <v>1367</v>
      </c>
      <c r="B660" s="2">
        <v>658</v>
      </c>
      <c r="C660" s="3" t="s">
        <v>2072</v>
      </c>
      <c r="D660" s="3" t="s">
        <v>788</v>
      </c>
      <c r="E660" s="3" t="s">
        <v>582</v>
      </c>
      <c r="F660" s="4">
        <v>40781</v>
      </c>
      <c r="G660" s="2">
        <v>6538.74</v>
      </c>
      <c r="H660" s="2">
        <v>1439.41</v>
      </c>
      <c r="I660" s="2">
        <v>0</v>
      </c>
      <c r="J660" s="2">
        <f t="shared" si="21"/>
        <v>7978.15</v>
      </c>
      <c r="K660" s="2">
        <v>0</v>
      </c>
      <c r="L660" s="2">
        <v>0</v>
      </c>
      <c r="M660" s="2">
        <v>1</v>
      </c>
      <c r="N660" s="2">
        <f t="shared" si="22"/>
        <v>7978.15</v>
      </c>
    </row>
    <row r="661" spans="1:14" ht="12.75" customHeight="1">
      <c r="A661" s="3" t="s">
        <v>1371</v>
      </c>
      <c r="B661" s="2">
        <v>0</v>
      </c>
      <c r="C661" s="3" t="s">
        <v>1421</v>
      </c>
      <c r="D661" s="3" t="s">
        <v>2073</v>
      </c>
      <c r="E661" s="3" t="s">
        <v>192</v>
      </c>
      <c r="F661" s="4">
        <v>40834</v>
      </c>
      <c r="G661" s="2">
        <v>835.52</v>
      </c>
      <c r="H661" s="2">
        <v>510.15</v>
      </c>
      <c r="I661" s="2">
        <v>0</v>
      </c>
      <c r="J661" s="2">
        <f t="shared" si="21"/>
        <v>1345.67</v>
      </c>
      <c r="K661" s="2">
        <v>0</v>
      </c>
      <c r="L661" s="2">
        <v>0</v>
      </c>
      <c r="M661" s="2">
        <v>1</v>
      </c>
      <c r="N661" s="2">
        <f t="shared" si="22"/>
        <v>1345.67</v>
      </c>
    </row>
    <row r="662" spans="1:14" ht="12.75" customHeight="1">
      <c r="A662" s="3" t="s">
        <v>1367</v>
      </c>
      <c r="B662" s="2">
        <v>9</v>
      </c>
      <c r="C662" s="3" t="s">
        <v>1497</v>
      </c>
      <c r="D662" s="3" t="s">
        <v>2074</v>
      </c>
      <c r="E662" s="3" t="s">
        <v>486</v>
      </c>
      <c r="F662" s="4">
        <v>40899</v>
      </c>
      <c r="G662" s="2">
        <v>73.27</v>
      </c>
      <c r="H662" s="2">
        <v>35.08</v>
      </c>
      <c r="I662" s="2">
        <v>39.55</v>
      </c>
      <c r="J662" s="2">
        <f t="shared" si="21"/>
        <v>147.89999999999998</v>
      </c>
      <c r="K662" s="2">
        <v>0</v>
      </c>
      <c r="L662" s="2">
        <v>0</v>
      </c>
      <c r="M662" s="2">
        <v>1</v>
      </c>
      <c r="N662" s="2">
        <f t="shared" si="22"/>
        <v>147.89999999999998</v>
      </c>
    </row>
    <row r="663" spans="1:14" ht="12.75" customHeight="1">
      <c r="A663" s="3" t="s">
        <v>1367</v>
      </c>
      <c r="B663" s="2">
        <v>78</v>
      </c>
      <c r="C663" s="3" t="s">
        <v>1713</v>
      </c>
      <c r="D663" s="3" t="s">
        <v>2074</v>
      </c>
      <c r="E663" s="3" t="s">
        <v>486</v>
      </c>
      <c r="F663" s="4">
        <v>40899</v>
      </c>
      <c r="G663" s="2">
        <v>635.08</v>
      </c>
      <c r="H663" s="2">
        <v>303.96</v>
      </c>
      <c r="I663" s="2">
        <v>342.8</v>
      </c>
      <c r="J663" s="2">
        <f t="shared" si="21"/>
        <v>1281.84</v>
      </c>
      <c r="K663" s="2">
        <v>0</v>
      </c>
      <c r="L663" s="2">
        <v>0</v>
      </c>
      <c r="M663" s="2">
        <v>1</v>
      </c>
      <c r="N663" s="2">
        <f t="shared" si="22"/>
        <v>1281.84</v>
      </c>
    </row>
    <row r="664" spans="1:14" ht="12.75" customHeight="1">
      <c r="A664" s="3" t="s">
        <v>1367</v>
      </c>
      <c r="B664" s="2">
        <v>2</v>
      </c>
      <c r="C664" s="3" t="s">
        <v>2075</v>
      </c>
      <c r="D664" s="3" t="s">
        <v>1300</v>
      </c>
      <c r="E664" s="3" t="s">
        <v>89</v>
      </c>
      <c r="F664" s="4">
        <v>40642</v>
      </c>
      <c r="G664" s="2">
        <v>94.98</v>
      </c>
      <c r="H664" s="2">
        <v>58.26</v>
      </c>
      <c r="I664" s="2">
        <v>0</v>
      </c>
      <c r="J664" s="2">
        <f t="shared" si="21"/>
        <v>153.24</v>
      </c>
      <c r="K664" s="2">
        <v>0</v>
      </c>
      <c r="L664" s="2">
        <v>0</v>
      </c>
      <c r="M664" s="2">
        <v>1</v>
      </c>
      <c r="N664" s="2">
        <f t="shared" si="22"/>
        <v>153.24</v>
      </c>
    </row>
    <row r="665" spans="1:14" ht="12.75" customHeight="1">
      <c r="A665" s="3" t="s">
        <v>1367</v>
      </c>
      <c r="B665" s="2">
        <v>27</v>
      </c>
      <c r="C665" s="3" t="s">
        <v>2076</v>
      </c>
      <c r="D665" s="3" t="s">
        <v>2077</v>
      </c>
      <c r="E665" s="3" t="s">
        <v>972</v>
      </c>
      <c r="F665" s="4">
        <v>40788</v>
      </c>
      <c r="G665" s="2">
        <v>122.93</v>
      </c>
      <c r="H665" s="2">
        <v>86.21</v>
      </c>
      <c r="I665" s="2">
        <v>59.17</v>
      </c>
      <c r="J665" s="2">
        <f t="shared" si="21"/>
        <v>268.31</v>
      </c>
      <c r="K665" s="2">
        <v>0</v>
      </c>
      <c r="L665" s="2">
        <v>0</v>
      </c>
      <c r="M665" s="2">
        <v>1</v>
      </c>
      <c r="N665" s="2">
        <f t="shared" si="22"/>
        <v>268.31</v>
      </c>
    </row>
    <row r="666" spans="1:14" ht="12.75" customHeight="1">
      <c r="A666" s="3" t="s">
        <v>1367</v>
      </c>
      <c r="B666" s="2">
        <v>153</v>
      </c>
      <c r="C666" s="3" t="s">
        <v>2078</v>
      </c>
      <c r="D666" s="3" t="s">
        <v>2077</v>
      </c>
      <c r="E666" s="3" t="s">
        <v>972</v>
      </c>
      <c r="F666" s="4">
        <v>40788</v>
      </c>
      <c r="G666" s="2">
        <v>696.56</v>
      </c>
      <c r="H666" s="2">
        <v>488.53</v>
      </c>
      <c r="I666" s="2">
        <v>335.28</v>
      </c>
      <c r="J666" s="2">
        <f t="shared" si="21"/>
        <v>1520.37</v>
      </c>
      <c r="K666" s="2">
        <v>0</v>
      </c>
      <c r="L666" s="2">
        <v>0</v>
      </c>
      <c r="M666" s="2">
        <v>1</v>
      </c>
      <c r="N666" s="2">
        <f t="shared" si="22"/>
        <v>1520.37</v>
      </c>
    </row>
    <row r="667" spans="1:14" ht="12.75" customHeight="1">
      <c r="A667" s="3" t="s">
        <v>1367</v>
      </c>
      <c r="B667" s="2">
        <v>9</v>
      </c>
      <c r="C667" s="3" t="s">
        <v>1497</v>
      </c>
      <c r="D667" s="3" t="s">
        <v>2079</v>
      </c>
      <c r="E667" s="3" t="s">
        <v>582</v>
      </c>
      <c r="F667" s="4">
        <v>40788</v>
      </c>
      <c r="G667" s="2">
        <v>116.69</v>
      </c>
      <c r="H667" s="2">
        <v>55.97</v>
      </c>
      <c r="I667" s="2">
        <v>68.27</v>
      </c>
      <c r="J667" s="2">
        <f t="shared" si="21"/>
        <v>240.93</v>
      </c>
      <c r="K667" s="2">
        <v>0</v>
      </c>
      <c r="L667" s="2">
        <v>0</v>
      </c>
      <c r="M667" s="2">
        <v>1</v>
      </c>
      <c r="N667" s="2">
        <f t="shared" si="22"/>
        <v>240.93</v>
      </c>
    </row>
    <row r="668" spans="1:14" ht="12.75" customHeight="1">
      <c r="A668" s="3" t="s">
        <v>1367</v>
      </c>
      <c r="B668" s="2">
        <v>43</v>
      </c>
      <c r="C668" s="3" t="s">
        <v>1979</v>
      </c>
      <c r="D668" s="3" t="s">
        <v>2079</v>
      </c>
      <c r="E668" s="3" t="s">
        <v>582</v>
      </c>
      <c r="F668" s="4">
        <v>40788</v>
      </c>
      <c r="G668" s="2">
        <v>557.55</v>
      </c>
      <c r="H668" s="2">
        <v>267.39</v>
      </c>
      <c r="I668" s="2">
        <v>326.19</v>
      </c>
      <c r="J668" s="2">
        <f t="shared" si="21"/>
        <v>1151.1299999999999</v>
      </c>
      <c r="K668" s="2">
        <v>0</v>
      </c>
      <c r="L668" s="2">
        <v>0</v>
      </c>
      <c r="M668" s="2">
        <v>1</v>
      </c>
      <c r="N668" s="2">
        <f t="shared" si="22"/>
        <v>1151.1299999999999</v>
      </c>
    </row>
    <row r="669" spans="1:14" ht="12.75" customHeight="1">
      <c r="A669" s="3" t="s">
        <v>1371</v>
      </c>
      <c r="B669" s="2">
        <v>0</v>
      </c>
      <c r="C669" s="3" t="s">
        <v>1655</v>
      </c>
      <c r="D669" s="3" t="s">
        <v>2080</v>
      </c>
      <c r="E669" s="3" t="s">
        <v>2081</v>
      </c>
      <c r="F669" s="4">
        <v>40694</v>
      </c>
      <c r="G669" s="2">
        <v>900.7</v>
      </c>
      <c r="H669" s="2">
        <v>671.94</v>
      </c>
      <c r="I669" s="2">
        <v>0</v>
      </c>
      <c r="J669" s="2">
        <f t="shared" si="21"/>
        <v>1572.64</v>
      </c>
      <c r="K669" s="2">
        <v>0</v>
      </c>
      <c r="L669" s="2">
        <v>0</v>
      </c>
      <c r="M669" s="2">
        <v>1</v>
      </c>
      <c r="N669" s="2">
        <f t="shared" si="22"/>
        <v>1572.64</v>
      </c>
    </row>
    <row r="670" spans="1:14" ht="12.75" customHeight="1">
      <c r="A670" s="3" t="s">
        <v>1367</v>
      </c>
      <c r="B670" s="2">
        <v>26</v>
      </c>
      <c r="C670" s="3" t="s">
        <v>1459</v>
      </c>
      <c r="D670" s="3" t="s">
        <v>1066</v>
      </c>
      <c r="E670" s="3" t="s">
        <v>582</v>
      </c>
      <c r="F670" s="4">
        <v>40745</v>
      </c>
      <c r="G670" s="2">
        <v>113.25</v>
      </c>
      <c r="H670" s="2">
        <v>78</v>
      </c>
      <c r="I670" s="2">
        <v>51.54</v>
      </c>
      <c r="J670" s="2">
        <f t="shared" si="21"/>
        <v>242.79</v>
      </c>
      <c r="K670" s="2">
        <v>0</v>
      </c>
      <c r="L670" s="2">
        <v>0</v>
      </c>
      <c r="M670" s="2">
        <v>1</v>
      </c>
      <c r="N670" s="2">
        <f t="shared" si="22"/>
        <v>242.79</v>
      </c>
    </row>
    <row r="671" spans="1:14" ht="12.75" customHeight="1">
      <c r="A671" s="3" t="s">
        <v>1367</v>
      </c>
      <c r="B671" s="2">
        <v>173</v>
      </c>
      <c r="C671" s="3" t="s">
        <v>2082</v>
      </c>
      <c r="D671" s="3" t="s">
        <v>1066</v>
      </c>
      <c r="E671" s="3" t="s">
        <v>582</v>
      </c>
      <c r="F671" s="4">
        <v>40745</v>
      </c>
      <c r="G671" s="2">
        <v>753.51</v>
      </c>
      <c r="H671" s="2">
        <v>518.93</v>
      </c>
      <c r="I671" s="2">
        <v>342.91</v>
      </c>
      <c r="J671" s="2">
        <f t="shared" si="21"/>
        <v>1615.3500000000001</v>
      </c>
      <c r="K671" s="2">
        <v>0</v>
      </c>
      <c r="L671" s="2">
        <v>0</v>
      </c>
      <c r="M671" s="2">
        <v>1</v>
      </c>
      <c r="N671" s="2">
        <f t="shared" si="22"/>
        <v>1615.3500000000001</v>
      </c>
    </row>
    <row r="672" spans="1:14" ht="12.75" customHeight="1">
      <c r="A672" s="3" t="s">
        <v>1367</v>
      </c>
      <c r="B672" s="2">
        <v>2</v>
      </c>
      <c r="C672" s="3" t="s">
        <v>2083</v>
      </c>
      <c r="D672" s="3" t="s">
        <v>500</v>
      </c>
      <c r="E672" s="3" t="s">
        <v>501</v>
      </c>
      <c r="F672" s="4">
        <v>40729</v>
      </c>
      <c r="G672" s="2">
        <v>89.42</v>
      </c>
      <c r="H672" s="2">
        <v>122.54</v>
      </c>
      <c r="I672" s="2">
        <v>0</v>
      </c>
      <c r="J672" s="2">
        <f t="shared" si="21"/>
        <v>211.96</v>
      </c>
      <c r="K672" s="2">
        <v>0</v>
      </c>
      <c r="L672" s="2">
        <v>0</v>
      </c>
      <c r="M672" s="2">
        <v>1</v>
      </c>
      <c r="N672" s="2">
        <f t="shared" si="22"/>
        <v>211.96</v>
      </c>
    </row>
    <row r="673" spans="1:14" ht="12.75" customHeight="1">
      <c r="A673" s="3" t="s">
        <v>1367</v>
      </c>
      <c r="B673" s="2">
        <v>16</v>
      </c>
      <c r="C673" s="3" t="s">
        <v>1502</v>
      </c>
      <c r="D673" s="3" t="s">
        <v>2084</v>
      </c>
      <c r="E673" s="3" t="s">
        <v>516</v>
      </c>
      <c r="F673" s="4">
        <v>40889</v>
      </c>
      <c r="G673" s="2">
        <v>117.13</v>
      </c>
      <c r="H673" s="2">
        <v>58.13</v>
      </c>
      <c r="I673" s="2">
        <v>46.34</v>
      </c>
      <c r="J673" s="2">
        <f t="shared" si="21"/>
        <v>221.6</v>
      </c>
      <c r="K673" s="2">
        <v>0</v>
      </c>
      <c r="L673" s="2">
        <v>0</v>
      </c>
      <c r="M673" s="2">
        <v>1</v>
      </c>
      <c r="N673" s="2">
        <f t="shared" si="22"/>
        <v>221.6</v>
      </c>
    </row>
    <row r="674" spans="1:14" ht="12.75" customHeight="1">
      <c r="A674" s="3" t="s">
        <v>1367</v>
      </c>
      <c r="B674" s="2">
        <v>116</v>
      </c>
      <c r="C674" s="3" t="s">
        <v>2085</v>
      </c>
      <c r="D674" s="3" t="s">
        <v>2084</v>
      </c>
      <c r="E674" s="3" t="s">
        <v>516</v>
      </c>
      <c r="F674" s="4">
        <v>40889</v>
      </c>
      <c r="G674" s="2">
        <v>849.2</v>
      </c>
      <c r="H674" s="2">
        <v>421.44</v>
      </c>
      <c r="I674" s="2">
        <v>335.99</v>
      </c>
      <c r="J674" s="2">
        <f t="shared" si="21"/>
        <v>1606.63</v>
      </c>
      <c r="K674" s="2">
        <v>0</v>
      </c>
      <c r="L674" s="2">
        <v>0</v>
      </c>
      <c r="M674" s="2">
        <v>1</v>
      </c>
      <c r="N674" s="2">
        <f t="shared" si="22"/>
        <v>1606.63</v>
      </c>
    </row>
    <row r="675" spans="1:14" ht="12.75" customHeight="1">
      <c r="A675" s="3" t="s">
        <v>1367</v>
      </c>
      <c r="B675" s="2">
        <v>30</v>
      </c>
      <c r="C675" s="3" t="s">
        <v>1398</v>
      </c>
      <c r="D675" s="3" t="s">
        <v>1067</v>
      </c>
      <c r="E675" s="3" t="s">
        <v>927</v>
      </c>
      <c r="F675" s="4">
        <v>40806</v>
      </c>
      <c r="G675" s="2">
        <v>171.05</v>
      </c>
      <c r="H675" s="2">
        <v>86.2</v>
      </c>
      <c r="I675" s="2">
        <v>92.45</v>
      </c>
      <c r="J675" s="2">
        <f t="shared" si="21"/>
        <v>349.7</v>
      </c>
      <c r="K675" s="2">
        <v>0</v>
      </c>
      <c r="L675" s="2">
        <v>0</v>
      </c>
      <c r="M675" s="2">
        <v>1</v>
      </c>
      <c r="N675" s="2">
        <f t="shared" si="22"/>
        <v>349.7</v>
      </c>
    </row>
    <row r="676" spans="1:14" ht="12.75" customHeight="1">
      <c r="A676" s="3" t="s">
        <v>1367</v>
      </c>
      <c r="B676" s="2">
        <v>98</v>
      </c>
      <c r="C676" s="3" t="s">
        <v>1945</v>
      </c>
      <c r="D676" s="3" t="s">
        <v>1067</v>
      </c>
      <c r="E676" s="3" t="s">
        <v>927</v>
      </c>
      <c r="F676" s="4">
        <v>40806</v>
      </c>
      <c r="G676" s="2">
        <v>558.75</v>
      </c>
      <c r="H676" s="2">
        <v>281.6</v>
      </c>
      <c r="I676" s="2">
        <v>302</v>
      </c>
      <c r="J676" s="2">
        <f t="shared" si="21"/>
        <v>1142.35</v>
      </c>
      <c r="K676" s="2">
        <v>0</v>
      </c>
      <c r="L676" s="2">
        <v>0</v>
      </c>
      <c r="M676" s="2">
        <v>1</v>
      </c>
      <c r="N676" s="2">
        <f t="shared" si="22"/>
        <v>1142.35</v>
      </c>
    </row>
    <row r="677" spans="1:14" ht="12.75" customHeight="1">
      <c r="A677" s="3" t="s">
        <v>1367</v>
      </c>
      <c r="B677" s="2">
        <v>12</v>
      </c>
      <c r="C677" s="3" t="s">
        <v>1428</v>
      </c>
      <c r="D677" s="3" t="s">
        <v>2086</v>
      </c>
      <c r="E677" s="3" t="s">
        <v>1207</v>
      </c>
      <c r="F677" s="4">
        <v>40714</v>
      </c>
      <c r="G677" s="2">
        <v>136.61</v>
      </c>
      <c r="H677" s="2">
        <v>81.05</v>
      </c>
      <c r="I677" s="2">
        <v>53.7</v>
      </c>
      <c r="J677" s="2">
        <f t="shared" si="21"/>
        <v>271.36</v>
      </c>
      <c r="K677" s="2">
        <v>0</v>
      </c>
      <c r="L677" s="2">
        <v>0</v>
      </c>
      <c r="M677" s="2">
        <v>1</v>
      </c>
      <c r="N677" s="2">
        <f t="shared" si="22"/>
        <v>271.36</v>
      </c>
    </row>
    <row r="678" spans="1:14" ht="12.75" customHeight="1">
      <c r="A678" s="3" t="s">
        <v>1367</v>
      </c>
      <c r="B678" s="2">
        <v>77</v>
      </c>
      <c r="C678" s="3" t="s">
        <v>2087</v>
      </c>
      <c r="D678" s="3" t="s">
        <v>2086</v>
      </c>
      <c r="E678" s="3" t="s">
        <v>1207</v>
      </c>
      <c r="F678" s="4">
        <v>40714</v>
      </c>
      <c r="G678" s="2">
        <v>876.55</v>
      </c>
      <c r="H678" s="2">
        <v>520.12</v>
      </c>
      <c r="I678" s="2">
        <v>344.57</v>
      </c>
      <c r="J678" s="2">
        <f t="shared" si="21"/>
        <v>1741.24</v>
      </c>
      <c r="K678" s="2">
        <v>0</v>
      </c>
      <c r="L678" s="2">
        <v>0</v>
      </c>
      <c r="M678" s="2">
        <v>1</v>
      </c>
      <c r="N678" s="2">
        <f t="shared" si="22"/>
        <v>1741.24</v>
      </c>
    </row>
    <row r="679" spans="1:14" ht="12.75" customHeight="1">
      <c r="A679" s="3" t="s">
        <v>1367</v>
      </c>
      <c r="B679" s="2">
        <v>151</v>
      </c>
      <c r="C679" s="3" t="s">
        <v>2088</v>
      </c>
      <c r="D679" s="3" t="s">
        <v>2089</v>
      </c>
      <c r="E679" s="3" t="s">
        <v>1207</v>
      </c>
      <c r="F679" s="4">
        <v>40791</v>
      </c>
      <c r="G679" s="2">
        <v>2003.46</v>
      </c>
      <c r="H679" s="2">
        <v>922.34</v>
      </c>
      <c r="I679" s="2">
        <v>394.46</v>
      </c>
      <c r="J679" s="2">
        <f t="shared" si="21"/>
        <v>3320.26</v>
      </c>
      <c r="K679" s="2">
        <v>0</v>
      </c>
      <c r="L679" s="2">
        <v>0</v>
      </c>
      <c r="M679" s="2">
        <v>1</v>
      </c>
      <c r="N679" s="2">
        <f t="shared" si="22"/>
        <v>3320.26</v>
      </c>
    </row>
    <row r="680" spans="1:14" ht="12.75" customHeight="1">
      <c r="A680" s="3" t="s">
        <v>1367</v>
      </c>
      <c r="B680" s="2">
        <v>25</v>
      </c>
      <c r="C680" s="3" t="s">
        <v>1431</v>
      </c>
      <c r="D680" s="3" t="s">
        <v>2090</v>
      </c>
      <c r="E680" s="3" t="s">
        <v>672</v>
      </c>
      <c r="F680" s="4">
        <v>40564</v>
      </c>
      <c r="G680" s="2">
        <v>210.38</v>
      </c>
      <c r="H680" s="2">
        <v>124.57</v>
      </c>
      <c r="I680" s="2">
        <v>58.92</v>
      </c>
      <c r="J680" s="2">
        <f t="shared" si="21"/>
        <v>393.87</v>
      </c>
      <c r="K680" s="2">
        <v>0</v>
      </c>
      <c r="L680" s="2">
        <v>0</v>
      </c>
      <c r="M680" s="2">
        <v>1</v>
      </c>
      <c r="N680" s="2">
        <f t="shared" si="22"/>
        <v>393.87</v>
      </c>
    </row>
    <row r="681" spans="1:14" ht="12.75" customHeight="1">
      <c r="A681" s="3" t="s">
        <v>1367</v>
      </c>
      <c r="B681" s="2">
        <v>144</v>
      </c>
      <c r="C681" s="3" t="s">
        <v>1638</v>
      </c>
      <c r="D681" s="3" t="s">
        <v>2090</v>
      </c>
      <c r="E681" s="3" t="s">
        <v>672</v>
      </c>
      <c r="F681" s="4">
        <v>40564</v>
      </c>
      <c r="G681" s="2">
        <v>1211.74</v>
      </c>
      <c r="H681" s="2">
        <v>717.58</v>
      </c>
      <c r="I681" s="2">
        <v>339.36</v>
      </c>
      <c r="J681" s="2">
        <f t="shared" si="21"/>
        <v>2268.6800000000003</v>
      </c>
      <c r="K681" s="2">
        <v>0</v>
      </c>
      <c r="L681" s="2">
        <v>0</v>
      </c>
      <c r="M681" s="2">
        <v>1</v>
      </c>
      <c r="N681" s="2">
        <f t="shared" si="22"/>
        <v>2268.6800000000003</v>
      </c>
    </row>
    <row r="682" spans="1:14" ht="12.75" customHeight="1">
      <c r="A682" s="3" t="s">
        <v>1367</v>
      </c>
      <c r="B682" s="2">
        <v>19</v>
      </c>
      <c r="C682" s="3" t="s">
        <v>1724</v>
      </c>
      <c r="D682" s="3" t="s">
        <v>1068</v>
      </c>
      <c r="E682" s="3" t="s">
        <v>582</v>
      </c>
      <c r="F682" s="4">
        <v>40717</v>
      </c>
      <c r="G682" s="2">
        <v>172.92</v>
      </c>
      <c r="H682" s="2">
        <v>84.1</v>
      </c>
      <c r="I682" s="2">
        <v>114.65</v>
      </c>
      <c r="J682" s="2">
        <f t="shared" si="21"/>
        <v>371.66999999999996</v>
      </c>
      <c r="K682" s="2">
        <v>0</v>
      </c>
      <c r="L682" s="2">
        <v>0</v>
      </c>
      <c r="M682" s="2">
        <v>1</v>
      </c>
      <c r="N682" s="2">
        <f t="shared" si="22"/>
        <v>371.66999999999996</v>
      </c>
    </row>
    <row r="683" spans="1:14" ht="12.75" customHeight="1">
      <c r="A683" s="3" t="s">
        <v>1367</v>
      </c>
      <c r="B683" s="2">
        <v>47</v>
      </c>
      <c r="C683" s="3" t="s">
        <v>1861</v>
      </c>
      <c r="D683" s="3" t="s">
        <v>1068</v>
      </c>
      <c r="E683" s="3" t="s">
        <v>582</v>
      </c>
      <c r="F683" s="4">
        <v>40717</v>
      </c>
      <c r="G683" s="2">
        <v>427.75</v>
      </c>
      <c r="H683" s="2">
        <v>208.04</v>
      </c>
      <c r="I683" s="2">
        <v>283.62</v>
      </c>
      <c r="J683" s="2">
        <f t="shared" si="21"/>
        <v>919.41</v>
      </c>
      <c r="K683" s="2">
        <v>0</v>
      </c>
      <c r="L683" s="2">
        <v>0</v>
      </c>
      <c r="M683" s="2">
        <v>1</v>
      </c>
      <c r="N683" s="2">
        <f t="shared" si="22"/>
        <v>919.41</v>
      </c>
    </row>
    <row r="684" spans="1:14" ht="12.75" customHeight="1">
      <c r="A684" s="3" t="s">
        <v>1371</v>
      </c>
      <c r="B684" s="2">
        <v>0</v>
      </c>
      <c r="C684" s="3" t="s">
        <v>1372</v>
      </c>
      <c r="D684" s="3" t="s">
        <v>2091</v>
      </c>
      <c r="E684" s="3" t="s">
        <v>152</v>
      </c>
      <c r="F684" s="4">
        <v>40822</v>
      </c>
      <c r="G684" s="2">
        <v>4669.48</v>
      </c>
      <c r="H684" s="2">
        <v>2873.82</v>
      </c>
      <c r="I684" s="2">
        <v>0</v>
      </c>
      <c r="J684" s="2">
        <f t="shared" si="21"/>
        <v>7543.299999999999</v>
      </c>
      <c r="K684" s="2">
        <v>0</v>
      </c>
      <c r="L684" s="2">
        <v>0</v>
      </c>
      <c r="M684" s="2">
        <v>1</v>
      </c>
      <c r="N684" s="2">
        <f t="shared" si="22"/>
        <v>7543.299999999999</v>
      </c>
    </row>
    <row r="685" spans="1:14" ht="12.75" customHeight="1">
      <c r="A685" s="3" t="s">
        <v>1456</v>
      </c>
      <c r="B685" s="2">
        <v>14</v>
      </c>
      <c r="C685" s="3" t="s">
        <v>2092</v>
      </c>
      <c r="D685" s="3" t="s">
        <v>1070</v>
      </c>
      <c r="E685" s="3" t="s">
        <v>1071</v>
      </c>
      <c r="F685" s="4">
        <v>40837</v>
      </c>
      <c r="G685" s="2">
        <v>160.26</v>
      </c>
      <c r="H685" s="2">
        <v>84</v>
      </c>
      <c r="I685" s="2">
        <v>452.78</v>
      </c>
      <c r="J685" s="2">
        <f t="shared" si="21"/>
        <v>697.04</v>
      </c>
      <c r="K685" s="2">
        <v>0</v>
      </c>
      <c r="L685" s="2">
        <v>0</v>
      </c>
      <c r="M685" s="2">
        <v>1</v>
      </c>
      <c r="N685" s="2">
        <f t="shared" si="22"/>
        <v>697.04</v>
      </c>
    </row>
    <row r="686" spans="1:14" ht="12.75" customHeight="1">
      <c r="A686" s="3" t="s">
        <v>1367</v>
      </c>
      <c r="B686" s="2">
        <v>235</v>
      </c>
      <c r="C686" s="3" t="s">
        <v>2093</v>
      </c>
      <c r="D686" s="3" t="s">
        <v>1303</v>
      </c>
      <c r="E686" s="3" t="s">
        <v>582</v>
      </c>
      <c r="F686" s="4">
        <v>40765</v>
      </c>
      <c r="G686" s="2">
        <v>3669.66</v>
      </c>
      <c r="H686" s="2">
        <v>833.29</v>
      </c>
      <c r="I686" s="2">
        <v>499.85</v>
      </c>
      <c r="J686" s="2">
        <f t="shared" si="21"/>
        <v>5002.8</v>
      </c>
      <c r="K686" s="2">
        <v>0</v>
      </c>
      <c r="L686" s="2">
        <v>0</v>
      </c>
      <c r="M686" s="2">
        <v>1</v>
      </c>
      <c r="N686" s="2">
        <f t="shared" si="22"/>
        <v>5002.8</v>
      </c>
    </row>
    <row r="687" spans="1:14" ht="12.75" customHeight="1">
      <c r="A687" s="3" t="s">
        <v>1367</v>
      </c>
      <c r="B687" s="2">
        <v>31</v>
      </c>
      <c r="C687" s="3" t="s">
        <v>2094</v>
      </c>
      <c r="D687" s="3" t="s">
        <v>2095</v>
      </c>
      <c r="E687" s="3" t="s">
        <v>762</v>
      </c>
      <c r="F687" s="4">
        <v>40770</v>
      </c>
      <c r="G687" s="2">
        <v>175.71</v>
      </c>
      <c r="H687" s="2">
        <v>97.04</v>
      </c>
      <c r="I687" s="2">
        <v>64.24</v>
      </c>
      <c r="J687" s="2">
        <f t="shared" si="21"/>
        <v>336.99</v>
      </c>
      <c r="K687" s="2">
        <v>0</v>
      </c>
      <c r="L687" s="2">
        <v>0</v>
      </c>
      <c r="M687" s="2">
        <v>1</v>
      </c>
      <c r="N687" s="2">
        <f t="shared" si="22"/>
        <v>336.99</v>
      </c>
    </row>
    <row r="688" spans="1:14" ht="12.75" customHeight="1">
      <c r="A688" s="3" t="s">
        <v>1367</v>
      </c>
      <c r="B688" s="2">
        <v>70</v>
      </c>
      <c r="C688" s="3" t="s">
        <v>1632</v>
      </c>
      <c r="D688" s="3" t="s">
        <v>2095</v>
      </c>
      <c r="E688" s="3" t="s">
        <v>762</v>
      </c>
      <c r="F688" s="4">
        <v>40770</v>
      </c>
      <c r="G688" s="2">
        <v>396.75</v>
      </c>
      <c r="H688" s="2">
        <v>219.13</v>
      </c>
      <c r="I688" s="2">
        <v>145.04</v>
      </c>
      <c r="J688" s="2">
        <f t="shared" si="21"/>
        <v>760.92</v>
      </c>
      <c r="K688" s="2">
        <v>0</v>
      </c>
      <c r="L688" s="2">
        <v>0</v>
      </c>
      <c r="M688" s="2">
        <v>1</v>
      </c>
      <c r="N688" s="2">
        <f t="shared" si="22"/>
        <v>760.92</v>
      </c>
    </row>
    <row r="689" spans="1:14" ht="12.75" customHeight="1">
      <c r="A689" s="3" t="s">
        <v>1367</v>
      </c>
      <c r="B689" s="2">
        <v>7</v>
      </c>
      <c r="C689" s="3" t="s">
        <v>1417</v>
      </c>
      <c r="D689" s="3" t="s">
        <v>2096</v>
      </c>
      <c r="E689" s="3" t="s">
        <v>2097</v>
      </c>
      <c r="F689" s="4">
        <v>40779</v>
      </c>
      <c r="G689" s="2">
        <v>24.26</v>
      </c>
      <c r="H689" s="2">
        <v>13.25</v>
      </c>
      <c r="I689" s="2">
        <v>9.96</v>
      </c>
      <c r="J689" s="2">
        <f t="shared" si="21"/>
        <v>47.470000000000006</v>
      </c>
      <c r="K689" s="2">
        <v>0</v>
      </c>
      <c r="L689" s="2">
        <v>0</v>
      </c>
      <c r="M689" s="2">
        <v>1</v>
      </c>
      <c r="N689" s="2">
        <f t="shared" si="22"/>
        <v>47.470000000000006</v>
      </c>
    </row>
    <row r="690" spans="1:14" ht="12.75" customHeight="1">
      <c r="A690" s="3" t="s">
        <v>1367</v>
      </c>
      <c r="B690" s="2">
        <v>270</v>
      </c>
      <c r="C690" s="3" t="s">
        <v>2098</v>
      </c>
      <c r="D690" s="3" t="s">
        <v>2096</v>
      </c>
      <c r="E690" s="3" t="s">
        <v>2097</v>
      </c>
      <c r="F690" s="4">
        <v>40779</v>
      </c>
      <c r="G690" s="2">
        <v>935.87</v>
      </c>
      <c r="H690" s="2">
        <v>510.84</v>
      </c>
      <c r="I690" s="2">
        <v>384.49</v>
      </c>
      <c r="J690" s="2">
        <f t="shared" si="21"/>
        <v>1831.2</v>
      </c>
      <c r="K690" s="2">
        <v>0</v>
      </c>
      <c r="L690" s="2">
        <v>0</v>
      </c>
      <c r="M690" s="2">
        <v>1</v>
      </c>
      <c r="N690" s="2">
        <f t="shared" si="22"/>
        <v>1831.2</v>
      </c>
    </row>
    <row r="691" spans="1:14" ht="12.75" customHeight="1">
      <c r="A691" s="3" t="s">
        <v>1367</v>
      </c>
      <c r="B691" s="2">
        <v>7</v>
      </c>
      <c r="C691" s="3" t="s">
        <v>1417</v>
      </c>
      <c r="D691" s="3" t="s">
        <v>2099</v>
      </c>
      <c r="E691" s="3" t="s">
        <v>351</v>
      </c>
      <c r="F691" s="4">
        <v>40726</v>
      </c>
      <c r="G691" s="2">
        <v>55.85</v>
      </c>
      <c r="H691" s="2">
        <v>40.18</v>
      </c>
      <c r="I691" s="2">
        <v>39.84</v>
      </c>
      <c r="J691" s="2">
        <f t="shared" si="21"/>
        <v>135.87</v>
      </c>
      <c r="K691" s="2">
        <v>0</v>
      </c>
      <c r="L691" s="2">
        <v>0</v>
      </c>
      <c r="M691" s="2">
        <v>1</v>
      </c>
      <c r="N691" s="2">
        <f t="shared" si="22"/>
        <v>135.87</v>
      </c>
    </row>
    <row r="692" spans="1:14" ht="12.75" customHeight="1">
      <c r="A692" s="3" t="s">
        <v>1367</v>
      </c>
      <c r="B692" s="2">
        <v>63</v>
      </c>
      <c r="C692" s="3" t="s">
        <v>1702</v>
      </c>
      <c r="D692" s="3" t="s">
        <v>2099</v>
      </c>
      <c r="E692" s="3" t="s">
        <v>351</v>
      </c>
      <c r="F692" s="4">
        <v>40726</v>
      </c>
      <c r="G692" s="2">
        <v>502.63</v>
      </c>
      <c r="H692" s="2">
        <v>361.58</v>
      </c>
      <c r="I692" s="2">
        <v>358.46</v>
      </c>
      <c r="J692" s="2">
        <f t="shared" si="21"/>
        <v>1222.67</v>
      </c>
      <c r="K692" s="2">
        <v>0</v>
      </c>
      <c r="L692" s="2">
        <v>0</v>
      </c>
      <c r="M692" s="2">
        <v>1</v>
      </c>
      <c r="N692" s="2">
        <f t="shared" si="22"/>
        <v>1222.67</v>
      </c>
    </row>
    <row r="693" spans="1:14" ht="12.75" customHeight="1">
      <c r="A693" s="3" t="s">
        <v>1367</v>
      </c>
      <c r="B693" s="2">
        <v>372</v>
      </c>
      <c r="C693" s="3" t="s">
        <v>2100</v>
      </c>
      <c r="D693" s="3" t="s">
        <v>2101</v>
      </c>
      <c r="E693" s="3" t="s">
        <v>513</v>
      </c>
      <c r="F693" s="4">
        <v>40717</v>
      </c>
      <c r="G693" s="2">
        <v>3237.31</v>
      </c>
      <c r="H693" s="2">
        <v>1366.26</v>
      </c>
      <c r="I693" s="2">
        <v>468.57</v>
      </c>
      <c r="J693" s="2">
        <f t="shared" si="21"/>
        <v>5072.139999999999</v>
      </c>
      <c r="K693" s="2">
        <v>0</v>
      </c>
      <c r="L693" s="2">
        <v>0</v>
      </c>
      <c r="M693" s="2">
        <v>1</v>
      </c>
      <c r="N693" s="2">
        <f t="shared" si="22"/>
        <v>5072.139999999999</v>
      </c>
    </row>
    <row r="694" spans="1:14" ht="12.75" customHeight="1">
      <c r="A694" s="3" t="s">
        <v>1367</v>
      </c>
      <c r="B694" s="2">
        <v>1</v>
      </c>
      <c r="C694" s="3" t="s">
        <v>2102</v>
      </c>
      <c r="D694" s="3" t="s">
        <v>2103</v>
      </c>
      <c r="E694" s="3" t="s">
        <v>650</v>
      </c>
      <c r="F694" s="4">
        <v>40754</v>
      </c>
      <c r="G694" s="2">
        <v>409.1</v>
      </c>
      <c r="H694" s="2">
        <v>230.38</v>
      </c>
      <c r="I694" s="2">
        <v>0</v>
      </c>
      <c r="J694" s="2">
        <f t="shared" si="21"/>
        <v>639.48</v>
      </c>
      <c r="K694" s="2">
        <v>0</v>
      </c>
      <c r="L694" s="2">
        <v>0</v>
      </c>
      <c r="M694" s="2">
        <v>1</v>
      </c>
      <c r="N694" s="2">
        <f t="shared" si="22"/>
        <v>639.48</v>
      </c>
    </row>
    <row r="695" spans="1:14" ht="12.75" customHeight="1">
      <c r="A695" s="3" t="s">
        <v>1367</v>
      </c>
      <c r="B695" s="2">
        <v>12</v>
      </c>
      <c r="C695" s="3" t="s">
        <v>1666</v>
      </c>
      <c r="D695" s="3" t="s">
        <v>507</v>
      </c>
      <c r="E695" s="3" t="s">
        <v>390</v>
      </c>
      <c r="F695" s="4">
        <v>40754</v>
      </c>
      <c r="G695" s="2">
        <v>65.58</v>
      </c>
      <c r="H695" s="2">
        <v>36.91</v>
      </c>
      <c r="I695" s="2">
        <v>0</v>
      </c>
      <c r="J695" s="2">
        <f t="shared" si="21"/>
        <v>102.49</v>
      </c>
      <c r="K695" s="2">
        <v>0</v>
      </c>
      <c r="L695" s="2">
        <v>0</v>
      </c>
      <c r="M695" s="2">
        <v>1</v>
      </c>
      <c r="N695" s="2">
        <f t="shared" si="22"/>
        <v>102.49</v>
      </c>
    </row>
    <row r="696" spans="1:14" ht="12.75" customHeight="1">
      <c r="A696" s="3" t="s">
        <v>1371</v>
      </c>
      <c r="B696" s="2">
        <v>0</v>
      </c>
      <c r="C696" s="3" t="s">
        <v>1372</v>
      </c>
      <c r="D696" s="3" t="s">
        <v>2104</v>
      </c>
      <c r="E696" s="3" t="s">
        <v>1041</v>
      </c>
      <c r="F696" s="4">
        <v>40899</v>
      </c>
      <c r="G696" s="2">
        <v>0</v>
      </c>
      <c r="H696" s="2">
        <v>7.32</v>
      </c>
      <c r="I696" s="2">
        <v>382.35</v>
      </c>
      <c r="J696" s="2">
        <f t="shared" si="21"/>
        <v>389.67</v>
      </c>
      <c r="K696" s="2">
        <v>0</v>
      </c>
      <c r="L696" s="2">
        <v>0</v>
      </c>
      <c r="M696" s="2">
        <v>1</v>
      </c>
      <c r="N696" s="2">
        <f t="shared" si="22"/>
        <v>389.67</v>
      </c>
    </row>
    <row r="697" spans="1:14" ht="12.75" customHeight="1">
      <c r="A697" s="3" t="s">
        <v>1456</v>
      </c>
      <c r="B697" s="2">
        <v>30</v>
      </c>
      <c r="C697" s="3" t="s">
        <v>2105</v>
      </c>
      <c r="D697" s="3" t="s">
        <v>1305</v>
      </c>
      <c r="E697" s="3" t="s">
        <v>647</v>
      </c>
      <c r="F697" s="4">
        <v>40806</v>
      </c>
      <c r="G697" s="2">
        <v>142.62</v>
      </c>
      <c r="H697" s="2">
        <v>799.69</v>
      </c>
      <c r="I697" s="2">
        <v>452.78</v>
      </c>
      <c r="J697" s="2">
        <f t="shared" si="21"/>
        <v>1395.0900000000001</v>
      </c>
      <c r="K697" s="2">
        <v>0</v>
      </c>
      <c r="L697" s="2">
        <v>0</v>
      </c>
      <c r="M697" s="2">
        <v>1</v>
      </c>
      <c r="N697" s="2">
        <f t="shared" si="22"/>
        <v>1395.0900000000001</v>
      </c>
    </row>
    <row r="698" spans="1:14" ht="12.75" customHeight="1">
      <c r="A698" s="3" t="s">
        <v>1367</v>
      </c>
      <c r="B698" s="2">
        <v>22</v>
      </c>
      <c r="C698" s="3" t="s">
        <v>1555</v>
      </c>
      <c r="D698" s="3" t="s">
        <v>1305</v>
      </c>
      <c r="E698" s="3" t="s">
        <v>647</v>
      </c>
      <c r="F698" s="4">
        <v>40806</v>
      </c>
      <c r="G698" s="2">
        <v>34.44</v>
      </c>
      <c r="H698" s="2">
        <v>78.21</v>
      </c>
      <c r="I698" s="2">
        <v>0</v>
      </c>
      <c r="J698" s="2">
        <f t="shared" si="21"/>
        <v>112.64999999999999</v>
      </c>
      <c r="K698" s="2">
        <v>0</v>
      </c>
      <c r="L698" s="2">
        <v>0</v>
      </c>
      <c r="M698" s="2">
        <v>1</v>
      </c>
      <c r="N698" s="2">
        <f t="shared" si="22"/>
        <v>112.64999999999999</v>
      </c>
    </row>
    <row r="699" spans="1:14" ht="12.75" customHeight="1">
      <c r="A699" s="3" t="s">
        <v>1367</v>
      </c>
      <c r="B699" s="2">
        <v>150</v>
      </c>
      <c r="C699" s="3" t="s">
        <v>2106</v>
      </c>
      <c r="D699" s="3" t="s">
        <v>1076</v>
      </c>
      <c r="E699" s="3" t="s">
        <v>1077</v>
      </c>
      <c r="F699" s="4">
        <v>40834</v>
      </c>
      <c r="G699" s="2">
        <v>1449.07</v>
      </c>
      <c r="H699" s="2">
        <v>583.94</v>
      </c>
      <c r="I699" s="2">
        <v>479.86</v>
      </c>
      <c r="J699" s="2">
        <f t="shared" si="21"/>
        <v>2512.87</v>
      </c>
      <c r="K699" s="2">
        <v>0</v>
      </c>
      <c r="L699" s="2">
        <v>0</v>
      </c>
      <c r="M699" s="2">
        <v>1</v>
      </c>
      <c r="N699" s="2">
        <f t="shared" si="22"/>
        <v>2512.87</v>
      </c>
    </row>
    <row r="700" spans="1:14" ht="12.75" customHeight="1">
      <c r="A700" s="3" t="s">
        <v>1367</v>
      </c>
      <c r="B700" s="2">
        <v>3</v>
      </c>
      <c r="C700" s="3" t="s">
        <v>1524</v>
      </c>
      <c r="D700" s="3" t="s">
        <v>1078</v>
      </c>
      <c r="E700" s="3" t="s">
        <v>188</v>
      </c>
      <c r="F700" s="4">
        <v>40687</v>
      </c>
      <c r="G700" s="2">
        <v>88.85</v>
      </c>
      <c r="H700" s="2">
        <v>55.05</v>
      </c>
      <c r="I700" s="2">
        <v>0</v>
      </c>
      <c r="J700" s="2">
        <f t="shared" si="21"/>
        <v>143.89999999999998</v>
      </c>
      <c r="K700" s="2">
        <v>0</v>
      </c>
      <c r="L700" s="2">
        <v>0</v>
      </c>
      <c r="M700" s="2">
        <v>1</v>
      </c>
      <c r="N700" s="2">
        <f t="shared" si="22"/>
        <v>143.89999999999998</v>
      </c>
    </row>
    <row r="701" spans="1:14" ht="12.75" customHeight="1">
      <c r="A701" s="3" t="s">
        <v>1367</v>
      </c>
      <c r="B701" s="2">
        <v>8</v>
      </c>
      <c r="C701" s="3" t="s">
        <v>1529</v>
      </c>
      <c r="D701" s="3" t="s">
        <v>2107</v>
      </c>
      <c r="E701" s="3" t="s">
        <v>2108</v>
      </c>
      <c r="F701" s="4">
        <v>40806</v>
      </c>
      <c r="G701" s="2">
        <v>93.78</v>
      </c>
      <c r="H701" s="2">
        <v>43.94</v>
      </c>
      <c r="I701" s="2">
        <v>19.18</v>
      </c>
      <c r="J701" s="2">
        <f t="shared" si="21"/>
        <v>156.9</v>
      </c>
      <c r="K701" s="2">
        <v>0</v>
      </c>
      <c r="L701" s="2">
        <v>0</v>
      </c>
      <c r="M701" s="2">
        <v>1</v>
      </c>
      <c r="N701" s="2">
        <f t="shared" si="22"/>
        <v>156.9</v>
      </c>
    </row>
    <row r="702" spans="1:14" ht="12.75" customHeight="1">
      <c r="A702" s="3" t="s">
        <v>1367</v>
      </c>
      <c r="B702" s="2">
        <v>174</v>
      </c>
      <c r="C702" s="3" t="s">
        <v>2109</v>
      </c>
      <c r="D702" s="3" t="s">
        <v>2107</v>
      </c>
      <c r="E702" s="3" t="s">
        <v>2108</v>
      </c>
      <c r="F702" s="4">
        <v>40806</v>
      </c>
      <c r="G702" s="2">
        <v>2039.82</v>
      </c>
      <c r="H702" s="2">
        <v>955.75</v>
      </c>
      <c r="I702" s="2">
        <v>417.2</v>
      </c>
      <c r="J702" s="2">
        <f t="shared" si="21"/>
        <v>3412.7699999999995</v>
      </c>
      <c r="K702" s="2">
        <v>0</v>
      </c>
      <c r="L702" s="2">
        <v>0</v>
      </c>
      <c r="M702" s="2">
        <v>1</v>
      </c>
      <c r="N702" s="2">
        <f t="shared" si="22"/>
        <v>3412.7699999999995</v>
      </c>
    </row>
    <row r="703" spans="1:14" ht="12.75" customHeight="1">
      <c r="A703" s="3" t="s">
        <v>1371</v>
      </c>
      <c r="B703" s="2">
        <v>0</v>
      </c>
      <c r="C703" s="3" t="s">
        <v>1372</v>
      </c>
      <c r="D703" s="3" t="s">
        <v>510</v>
      </c>
      <c r="E703" s="3" t="s">
        <v>340</v>
      </c>
      <c r="F703" s="4">
        <v>40900</v>
      </c>
      <c r="G703" s="2">
        <v>284.28</v>
      </c>
      <c r="H703" s="2">
        <v>155.46</v>
      </c>
      <c r="I703" s="2">
        <v>0</v>
      </c>
      <c r="J703" s="2">
        <f t="shared" si="21"/>
        <v>439.74</v>
      </c>
      <c r="K703" s="2">
        <v>0</v>
      </c>
      <c r="L703" s="2">
        <v>0</v>
      </c>
      <c r="M703" s="2">
        <v>1</v>
      </c>
      <c r="N703" s="2">
        <f t="shared" si="22"/>
        <v>439.74</v>
      </c>
    </row>
    <row r="704" spans="1:14" ht="12.75" customHeight="1">
      <c r="A704" s="3" t="s">
        <v>1367</v>
      </c>
      <c r="B704" s="2">
        <v>538</v>
      </c>
      <c r="C704" s="3" t="s">
        <v>2110</v>
      </c>
      <c r="D704" s="3" t="s">
        <v>512</v>
      </c>
      <c r="E704" s="3" t="s">
        <v>513</v>
      </c>
      <c r="F704" s="4">
        <v>40778</v>
      </c>
      <c r="G704" s="2">
        <v>4007.44</v>
      </c>
      <c r="H704" s="2">
        <v>1460.82</v>
      </c>
      <c r="I704" s="2">
        <v>0</v>
      </c>
      <c r="J704" s="2">
        <f t="shared" si="21"/>
        <v>5468.26</v>
      </c>
      <c r="K704" s="2">
        <v>0</v>
      </c>
      <c r="L704" s="2">
        <v>0</v>
      </c>
      <c r="M704" s="2">
        <v>1</v>
      </c>
      <c r="N704" s="2">
        <f t="shared" si="22"/>
        <v>5468.26</v>
      </c>
    </row>
    <row r="705" spans="1:14" ht="12.75" customHeight="1">
      <c r="A705" s="3" t="s">
        <v>1371</v>
      </c>
      <c r="B705" s="2">
        <v>0</v>
      </c>
      <c r="C705" s="3" t="s">
        <v>1372</v>
      </c>
      <c r="D705" s="3" t="s">
        <v>2111</v>
      </c>
      <c r="E705" s="3" t="s">
        <v>89</v>
      </c>
      <c r="F705" s="4">
        <v>40714</v>
      </c>
      <c r="G705" s="2">
        <v>336.74</v>
      </c>
      <c r="H705" s="2">
        <v>196.2</v>
      </c>
      <c r="I705" s="2">
        <v>0</v>
      </c>
      <c r="J705" s="2">
        <f t="shared" si="21"/>
        <v>532.94</v>
      </c>
      <c r="K705" s="2">
        <v>0</v>
      </c>
      <c r="L705" s="2">
        <v>0</v>
      </c>
      <c r="M705" s="2">
        <v>1</v>
      </c>
      <c r="N705" s="2">
        <f t="shared" si="22"/>
        <v>532.94</v>
      </c>
    </row>
    <row r="706" spans="1:14" ht="12.75" customHeight="1">
      <c r="A706" s="3" t="s">
        <v>1367</v>
      </c>
      <c r="B706" s="2">
        <v>104</v>
      </c>
      <c r="C706" s="3" t="s">
        <v>2112</v>
      </c>
      <c r="D706" s="3" t="s">
        <v>2113</v>
      </c>
      <c r="E706" s="3" t="s">
        <v>582</v>
      </c>
      <c r="F706" s="4">
        <v>40763</v>
      </c>
      <c r="G706" s="2">
        <v>305.65</v>
      </c>
      <c r="H706" s="2">
        <v>93.85</v>
      </c>
      <c r="I706" s="2">
        <v>128.79</v>
      </c>
      <c r="J706" s="2">
        <f t="shared" si="21"/>
        <v>528.29</v>
      </c>
      <c r="K706" s="2">
        <v>0</v>
      </c>
      <c r="L706" s="2">
        <v>0</v>
      </c>
      <c r="M706" s="2">
        <v>1</v>
      </c>
      <c r="N706" s="2">
        <f t="shared" si="22"/>
        <v>528.29</v>
      </c>
    </row>
    <row r="707" spans="1:14" ht="12.75" customHeight="1">
      <c r="A707" s="3" t="s">
        <v>1371</v>
      </c>
      <c r="B707" s="2">
        <v>0</v>
      </c>
      <c r="C707" s="3" t="s">
        <v>1421</v>
      </c>
      <c r="D707" s="3" t="s">
        <v>2114</v>
      </c>
      <c r="E707" s="3" t="s">
        <v>2115</v>
      </c>
      <c r="F707" s="4">
        <v>40694</v>
      </c>
      <c r="G707" s="2">
        <v>726.23</v>
      </c>
      <c r="H707" s="2">
        <v>446.86</v>
      </c>
      <c r="I707" s="2">
        <v>0</v>
      </c>
      <c r="J707" s="2">
        <f t="shared" si="21"/>
        <v>1173.0900000000001</v>
      </c>
      <c r="K707" s="2">
        <v>0</v>
      </c>
      <c r="L707" s="2">
        <v>0</v>
      </c>
      <c r="M707" s="2">
        <v>1</v>
      </c>
      <c r="N707" s="2">
        <f t="shared" si="22"/>
        <v>1173.0900000000001</v>
      </c>
    </row>
    <row r="708" spans="1:14" ht="12.75" customHeight="1">
      <c r="A708" s="3" t="s">
        <v>1367</v>
      </c>
      <c r="B708" s="2">
        <v>17</v>
      </c>
      <c r="C708" s="3" t="s">
        <v>1575</v>
      </c>
      <c r="D708" s="3" t="s">
        <v>2116</v>
      </c>
      <c r="E708" s="3" t="s">
        <v>1041</v>
      </c>
      <c r="F708" s="4">
        <v>40681</v>
      </c>
      <c r="G708" s="2">
        <v>158.65</v>
      </c>
      <c r="H708" s="2">
        <v>96.06</v>
      </c>
      <c r="I708" s="2">
        <v>167.17</v>
      </c>
      <c r="J708" s="2">
        <f t="shared" si="21"/>
        <v>421.88</v>
      </c>
      <c r="K708" s="2">
        <v>0</v>
      </c>
      <c r="L708" s="2">
        <v>0</v>
      </c>
      <c r="M708" s="2">
        <v>1</v>
      </c>
      <c r="N708" s="2">
        <f t="shared" si="22"/>
        <v>421.88</v>
      </c>
    </row>
    <row r="709" spans="1:14" ht="12.75" customHeight="1">
      <c r="A709" s="3" t="s">
        <v>1367</v>
      </c>
      <c r="B709" s="2">
        <v>64</v>
      </c>
      <c r="C709" s="3" t="s">
        <v>2117</v>
      </c>
      <c r="D709" s="3" t="s">
        <v>2116</v>
      </c>
      <c r="E709" s="3" t="s">
        <v>1041</v>
      </c>
      <c r="F709" s="4">
        <v>40681</v>
      </c>
      <c r="G709" s="2">
        <v>597.25</v>
      </c>
      <c r="H709" s="2">
        <v>361.62</v>
      </c>
      <c r="I709" s="2">
        <v>629.38</v>
      </c>
      <c r="J709" s="2">
        <f t="shared" si="21"/>
        <v>1588.25</v>
      </c>
      <c r="K709" s="2">
        <v>0</v>
      </c>
      <c r="L709" s="2">
        <v>0</v>
      </c>
      <c r="M709" s="2">
        <v>1</v>
      </c>
      <c r="N709" s="2">
        <f t="shared" si="22"/>
        <v>1588.25</v>
      </c>
    </row>
    <row r="710" spans="1:14" ht="12.75" customHeight="1">
      <c r="A710" s="3" t="s">
        <v>1367</v>
      </c>
      <c r="B710" s="2">
        <v>9</v>
      </c>
      <c r="C710" s="3" t="s">
        <v>1497</v>
      </c>
      <c r="D710" s="3" t="s">
        <v>2118</v>
      </c>
      <c r="E710" s="3" t="s">
        <v>811</v>
      </c>
      <c r="F710" s="4">
        <v>40897</v>
      </c>
      <c r="G710" s="2">
        <v>106.73</v>
      </c>
      <c r="H710" s="2">
        <v>54.1</v>
      </c>
      <c r="I710" s="2">
        <v>37.26</v>
      </c>
      <c r="J710" s="2">
        <f t="shared" si="21"/>
        <v>198.09</v>
      </c>
      <c r="K710" s="2">
        <v>0</v>
      </c>
      <c r="L710" s="2">
        <v>0</v>
      </c>
      <c r="M710" s="2">
        <v>1</v>
      </c>
      <c r="N710" s="2">
        <f t="shared" si="22"/>
        <v>198.09</v>
      </c>
    </row>
    <row r="711" spans="1:14" ht="12.75" customHeight="1">
      <c r="A711" s="3" t="s">
        <v>1367</v>
      </c>
      <c r="B711" s="2">
        <v>40</v>
      </c>
      <c r="C711" s="3" t="s">
        <v>1451</v>
      </c>
      <c r="D711" s="3" t="s">
        <v>2118</v>
      </c>
      <c r="E711" s="3" t="s">
        <v>811</v>
      </c>
      <c r="F711" s="4">
        <v>40897</v>
      </c>
      <c r="G711" s="2">
        <v>474.34</v>
      </c>
      <c r="H711" s="2">
        <v>240.49</v>
      </c>
      <c r="I711" s="2">
        <v>165.6</v>
      </c>
      <c r="J711" s="2">
        <f t="shared" si="21"/>
        <v>880.43</v>
      </c>
      <c r="K711" s="2">
        <v>0</v>
      </c>
      <c r="L711" s="2">
        <v>0</v>
      </c>
      <c r="M711" s="2">
        <v>1</v>
      </c>
      <c r="N711" s="2">
        <f t="shared" si="22"/>
        <v>880.43</v>
      </c>
    </row>
    <row r="712" spans="1:14" ht="12.75" customHeight="1">
      <c r="A712" s="3" t="s">
        <v>1367</v>
      </c>
      <c r="B712" s="2">
        <v>125</v>
      </c>
      <c r="C712" s="3" t="s">
        <v>2119</v>
      </c>
      <c r="D712" s="3" t="s">
        <v>2120</v>
      </c>
      <c r="E712" s="3" t="s">
        <v>152</v>
      </c>
      <c r="F712" s="4">
        <v>40799</v>
      </c>
      <c r="G712" s="2">
        <v>443.71</v>
      </c>
      <c r="H712" s="2">
        <v>297.49</v>
      </c>
      <c r="I712" s="2">
        <v>0</v>
      </c>
      <c r="J712" s="2">
        <f t="shared" si="21"/>
        <v>741.2</v>
      </c>
      <c r="K712" s="2">
        <v>0</v>
      </c>
      <c r="L712" s="2">
        <v>0</v>
      </c>
      <c r="M712" s="2">
        <v>1</v>
      </c>
      <c r="N712" s="2">
        <f t="shared" si="22"/>
        <v>741.2</v>
      </c>
    </row>
    <row r="713" spans="1:14" ht="12.75" customHeight="1">
      <c r="A713" s="3" t="s">
        <v>1367</v>
      </c>
      <c r="B713" s="2">
        <v>250</v>
      </c>
      <c r="C713" s="3" t="s">
        <v>2121</v>
      </c>
      <c r="D713" s="3" t="s">
        <v>2120</v>
      </c>
      <c r="E713" s="3" t="s">
        <v>152</v>
      </c>
      <c r="F713" s="4">
        <v>40799</v>
      </c>
      <c r="G713" s="2">
        <v>887.43</v>
      </c>
      <c r="H713" s="2">
        <v>594.99</v>
      </c>
      <c r="I713" s="2">
        <v>0</v>
      </c>
      <c r="J713" s="2">
        <f aca="true" t="shared" si="23" ref="J713:J776">SUM(G713:I713)</f>
        <v>1482.42</v>
      </c>
      <c r="K713" s="2">
        <v>0</v>
      </c>
      <c r="L713" s="2">
        <v>0</v>
      </c>
      <c r="M713" s="2">
        <v>1</v>
      </c>
      <c r="N713" s="2">
        <f aca="true" t="shared" si="24" ref="N713:N776">M713*J713</f>
        <v>1482.42</v>
      </c>
    </row>
    <row r="714" spans="1:14" ht="12.75" customHeight="1">
      <c r="A714" s="3" t="s">
        <v>1367</v>
      </c>
      <c r="B714" s="2">
        <v>20</v>
      </c>
      <c r="C714" s="3" t="s">
        <v>1542</v>
      </c>
      <c r="D714" s="3" t="s">
        <v>2122</v>
      </c>
      <c r="E714" s="3" t="s">
        <v>149</v>
      </c>
      <c r="F714" s="4">
        <v>40893</v>
      </c>
      <c r="G714" s="2">
        <v>349.42</v>
      </c>
      <c r="H714" s="2">
        <v>215.23</v>
      </c>
      <c r="I714" s="2">
        <v>0</v>
      </c>
      <c r="J714" s="2">
        <f t="shared" si="23"/>
        <v>564.65</v>
      </c>
      <c r="K714" s="2">
        <v>0</v>
      </c>
      <c r="L714" s="2">
        <v>0</v>
      </c>
      <c r="M714" s="2">
        <v>1</v>
      </c>
      <c r="N714" s="2">
        <f t="shared" si="24"/>
        <v>564.65</v>
      </c>
    </row>
    <row r="715" spans="1:14" ht="12.75" customHeight="1">
      <c r="A715" s="3" t="s">
        <v>1367</v>
      </c>
      <c r="B715" s="2">
        <v>7</v>
      </c>
      <c r="C715" s="3" t="s">
        <v>1417</v>
      </c>
      <c r="D715" s="3" t="s">
        <v>2123</v>
      </c>
      <c r="E715" s="3" t="s">
        <v>404</v>
      </c>
      <c r="F715" s="4">
        <v>40745</v>
      </c>
      <c r="G715" s="2">
        <v>69.01</v>
      </c>
      <c r="H715" s="2">
        <v>36.19</v>
      </c>
      <c r="I715" s="2">
        <v>41</v>
      </c>
      <c r="J715" s="2">
        <f t="shared" si="23"/>
        <v>146.2</v>
      </c>
      <c r="K715" s="2">
        <v>0</v>
      </c>
      <c r="L715" s="2">
        <v>0</v>
      </c>
      <c r="M715" s="2">
        <v>1</v>
      </c>
      <c r="N715" s="2">
        <f t="shared" si="24"/>
        <v>146.2</v>
      </c>
    </row>
    <row r="716" spans="1:14" ht="12.75" customHeight="1">
      <c r="A716" s="3" t="s">
        <v>1367</v>
      </c>
      <c r="B716" s="2">
        <v>61</v>
      </c>
      <c r="C716" s="3" t="s">
        <v>1696</v>
      </c>
      <c r="D716" s="3" t="s">
        <v>2123</v>
      </c>
      <c r="E716" s="3" t="s">
        <v>404</v>
      </c>
      <c r="F716" s="4">
        <v>40745</v>
      </c>
      <c r="G716" s="2">
        <v>601.35</v>
      </c>
      <c r="H716" s="2">
        <v>315.29</v>
      </c>
      <c r="I716" s="2">
        <v>357.28</v>
      </c>
      <c r="J716" s="2">
        <f t="shared" si="23"/>
        <v>1273.92</v>
      </c>
      <c r="K716" s="2">
        <v>0</v>
      </c>
      <c r="L716" s="2">
        <v>0</v>
      </c>
      <c r="M716" s="2">
        <v>1</v>
      </c>
      <c r="N716" s="2">
        <f t="shared" si="24"/>
        <v>1273.92</v>
      </c>
    </row>
    <row r="717" spans="1:14" ht="12.75" customHeight="1">
      <c r="A717" s="3" t="s">
        <v>1371</v>
      </c>
      <c r="B717" s="2">
        <v>0</v>
      </c>
      <c r="C717" s="3" t="s">
        <v>1655</v>
      </c>
      <c r="D717" s="3" t="s">
        <v>1080</v>
      </c>
      <c r="E717" s="3" t="s">
        <v>1081</v>
      </c>
      <c r="F717" s="4">
        <v>40767</v>
      </c>
      <c r="G717" s="2">
        <v>608.16</v>
      </c>
      <c r="H717" s="2">
        <v>440.57</v>
      </c>
      <c r="I717" s="2">
        <v>0</v>
      </c>
      <c r="J717" s="2">
        <f t="shared" si="23"/>
        <v>1048.73</v>
      </c>
      <c r="K717" s="2">
        <v>0</v>
      </c>
      <c r="L717" s="2">
        <v>0</v>
      </c>
      <c r="M717" s="2">
        <v>1</v>
      </c>
      <c r="N717" s="2">
        <f t="shared" si="24"/>
        <v>1048.73</v>
      </c>
    </row>
    <row r="718" spans="1:14" ht="12.75" customHeight="1">
      <c r="A718" s="3" t="s">
        <v>1367</v>
      </c>
      <c r="B718" s="2">
        <v>60</v>
      </c>
      <c r="C718" s="3" t="s">
        <v>1929</v>
      </c>
      <c r="D718" s="3" t="s">
        <v>2124</v>
      </c>
      <c r="E718" s="3" t="s">
        <v>2125</v>
      </c>
      <c r="F718" s="4">
        <v>40554</v>
      </c>
      <c r="G718" s="2">
        <v>397.03</v>
      </c>
      <c r="H718" s="2">
        <v>247.69</v>
      </c>
      <c r="I718" s="2">
        <v>0</v>
      </c>
      <c r="J718" s="2">
        <f t="shared" si="23"/>
        <v>644.72</v>
      </c>
      <c r="K718" s="2">
        <v>0</v>
      </c>
      <c r="L718" s="2">
        <v>0</v>
      </c>
      <c r="M718" s="2">
        <v>1</v>
      </c>
      <c r="N718" s="2">
        <f t="shared" si="24"/>
        <v>644.72</v>
      </c>
    </row>
    <row r="719" spans="1:14" ht="12.75" customHeight="1">
      <c r="A719" s="3" t="s">
        <v>1367</v>
      </c>
      <c r="B719" s="2">
        <v>1</v>
      </c>
      <c r="C719" s="3" t="s">
        <v>2126</v>
      </c>
      <c r="D719" s="3" t="s">
        <v>1082</v>
      </c>
      <c r="E719" s="3" t="s">
        <v>188</v>
      </c>
      <c r="F719" s="4">
        <v>40884</v>
      </c>
      <c r="G719" s="2">
        <v>13.42</v>
      </c>
      <c r="H719" s="2">
        <v>8.87</v>
      </c>
      <c r="I719" s="2">
        <v>12.32</v>
      </c>
      <c r="J719" s="2">
        <f t="shared" si="23"/>
        <v>34.61</v>
      </c>
      <c r="K719" s="2">
        <v>0</v>
      </c>
      <c r="L719" s="2">
        <v>0</v>
      </c>
      <c r="M719" s="2">
        <v>1</v>
      </c>
      <c r="N719" s="2">
        <f t="shared" si="24"/>
        <v>34.61</v>
      </c>
    </row>
    <row r="720" spans="1:14" ht="12.75" customHeight="1">
      <c r="A720" s="3" t="s">
        <v>1367</v>
      </c>
      <c r="B720" s="2">
        <v>33</v>
      </c>
      <c r="C720" s="3" t="s">
        <v>2127</v>
      </c>
      <c r="D720" s="3" t="s">
        <v>1082</v>
      </c>
      <c r="E720" s="3" t="s">
        <v>188</v>
      </c>
      <c r="F720" s="4">
        <v>40884</v>
      </c>
      <c r="G720" s="2">
        <v>442.86</v>
      </c>
      <c r="H720" s="2">
        <v>292.42</v>
      </c>
      <c r="I720" s="2">
        <v>406.6</v>
      </c>
      <c r="J720" s="2">
        <f t="shared" si="23"/>
        <v>1141.88</v>
      </c>
      <c r="K720" s="2">
        <v>0</v>
      </c>
      <c r="L720" s="2">
        <v>0</v>
      </c>
      <c r="M720" s="2">
        <v>1</v>
      </c>
      <c r="N720" s="2">
        <f t="shared" si="24"/>
        <v>1141.88</v>
      </c>
    </row>
    <row r="721" spans="1:14" ht="12.75" customHeight="1">
      <c r="A721" s="3" t="s">
        <v>1367</v>
      </c>
      <c r="B721" s="2">
        <v>27</v>
      </c>
      <c r="C721" s="3" t="s">
        <v>2076</v>
      </c>
      <c r="D721" s="3" t="s">
        <v>2128</v>
      </c>
      <c r="E721" s="3" t="s">
        <v>2129</v>
      </c>
      <c r="F721" s="4">
        <v>40724</v>
      </c>
      <c r="G721" s="2">
        <v>99.14</v>
      </c>
      <c r="H721" s="2">
        <v>49.43</v>
      </c>
      <c r="I721" s="2">
        <v>49.79</v>
      </c>
      <c r="J721" s="2">
        <f t="shared" si="23"/>
        <v>198.35999999999999</v>
      </c>
      <c r="K721" s="2">
        <v>0</v>
      </c>
      <c r="L721" s="2">
        <v>0</v>
      </c>
      <c r="M721" s="2">
        <v>1</v>
      </c>
      <c r="N721" s="2">
        <f t="shared" si="24"/>
        <v>198.35999999999999</v>
      </c>
    </row>
    <row r="722" spans="1:14" ht="12.75" customHeight="1">
      <c r="A722" s="3" t="s">
        <v>1367</v>
      </c>
      <c r="B722" s="2">
        <v>189</v>
      </c>
      <c r="C722" s="3" t="s">
        <v>2130</v>
      </c>
      <c r="D722" s="3" t="s">
        <v>2128</v>
      </c>
      <c r="E722" s="3" t="s">
        <v>2129</v>
      </c>
      <c r="F722" s="4">
        <v>40724</v>
      </c>
      <c r="G722" s="2">
        <v>693.93</v>
      </c>
      <c r="H722" s="2">
        <v>345.94</v>
      </c>
      <c r="I722" s="2">
        <v>348.49</v>
      </c>
      <c r="J722" s="2">
        <f t="shared" si="23"/>
        <v>1388.36</v>
      </c>
      <c r="K722" s="2">
        <v>0</v>
      </c>
      <c r="L722" s="2">
        <v>0</v>
      </c>
      <c r="M722" s="2">
        <v>1</v>
      </c>
      <c r="N722" s="2">
        <f t="shared" si="24"/>
        <v>1388.36</v>
      </c>
    </row>
    <row r="723" spans="1:14" ht="12.75" customHeight="1">
      <c r="A723" s="3" t="s">
        <v>1367</v>
      </c>
      <c r="B723" s="2">
        <v>26</v>
      </c>
      <c r="C723" s="3" t="s">
        <v>2131</v>
      </c>
      <c r="D723" s="3" t="s">
        <v>1312</v>
      </c>
      <c r="E723" s="3" t="s">
        <v>152</v>
      </c>
      <c r="F723" s="4">
        <v>40693</v>
      </c>
      <c r="G723" s="2">
        <v>455.89</v>
      </c>
      <c r="H723" s="2">
        <v>272.37</v>
      </c>
      <c r="I723" s="2">
        <v>436.38</v>
      </c>
      <c r="J723" s="2">
        <f t="shared" si="23"/>
        <v>1164.6399999999999</v>
      </c>
      <c r="K723" s="2">
        <v>0</v>
      </c>
      <c r="L723" s="2">
        <v>0</v>
      </c>
      <c r="M723" s="2">
        <v>1</v>
      </c>
      <c r="N723" s="2">
        <f t="shared" si="24"/>
        <v>1164.6399999999999</v>
      </c>
    </row>
    <row r="724" spans="1:14" ht="12.75" customHeight="1">
      <c r="A724" s="3" t="s">
        <v>1367</v>
      </c>
      <c r="B724" s="2">
        <v>20</v>
      </c>
      <c r="C724" s="3" t="s">
        <v>1595</v>
      </c>
      <c r="D724" s="3" t="s">
        <v>2132</v>
      </c>
      <c r="E724" s="3" t="s">
        <v>152</v>
      </c>
      <c r="F724" s="4">
        <v>40898</v>
      </c>
      <c r="G724" s="2">
        <v>195.7</v>
      </c>
      <c r="H724" s="2">
        <v>89.79</v>
      </c>
      <c r="I724" s="2">
        <v>64.4</v>
      </c>
      <c r="J724" s="2">
        <f t="shared" si="23"/>
        <v>349.89</v>
      </c>
      <c r="K724" s="2">
        <v>0</v>
      </c>
      <c r="L724" s="2">
        <v>0</v>
      </c>
      <c r="M724" s="2">
        <v>1</v>
      </c>
      <c r="N724" s="2">
        <f t="shared" si="24"/>
        <v>349.89</v>
      </c>
    </row>
    <row r="725" spans="1:14" ht="12.75" customHeight="1">
      <c r="A725" s="3" t="s">
        <v>1367</v>
      </c>
      <c r="B725" s="2">
        <v>43</v>
      </c>
      <c r="C725" s="3" t="s">
        <v>2052</v>
      </c>
      <c r="D725" s="3" t="s">
        <v>2132</v>
      </c>
      <c r="E725" s="3" t="s">
        <v>152</v>
      </c>
      <c r="F725" s="4">
        <v>40898</v>
      </c>
      <c r="G725" s="2">
        <v>420.75</v>
      </c>
      <c r="H725" s="2">
        <v>193.04</v>
      </c>
      <c r="I725" s="2">
        <v>138.47</v>
      </c>
      <c r="J725" s="2">
        <f t="shared" si="23"/>
        <v>752.26</v>
      </c>
      <c r="K725" s="2">
        <v>0</v>
      </c>
      <c r="L725" s="2">
        <v>0</v>
      </c>
      <c r="M725" s="2">
        <v>1</v>
      </c>
      <c r="N725" s="2">
        <f t="shared" si="24"/>
        <v>752.26</v>
      </c>
    </row>
    <row r="726" spans="1:14" ht="12.75" customHeight="1">
      <c r="A726" s="3" t="s">
        <v>1367</v>
      </c>
      <c r="B726" s="2">
        <v>9</v>
      </c>
      <c r="C726" s="3" t="s">
        <v>1497</v>
      </c>
      <c r="D726" s="3" t="s">
        <v>1084</v>
      </c>
      <c r="E726" s="3" t="s">
        <v>1085</v>
      </c>
      <c r="F726" s="4">
        <v>40868</v>
      </c>
      <c r="G726" s="2">
        <v>84.67</v>
      </c>
      <c r="H726" s="2">
        <v>124.15</v>
      </c>
      <c r="I726" s="2">
        <v>58.2</v>
      </c>
      <c r="J726" s="2">
        <f t="shared" si="23"/>
        <v>267.02</v>
      </c>
      <c r="K726" s="2">
        <v>0</v>
      </c>
      <c r="L726" s="2">
        <v>0</v>
      </c>
      <c r="M726" s="2">
        <v>1</v>
      </c>
      <c r="N726" s="2">
        <f t="shared" si="24"/>
        <v>267.02</v>
      </c>
    </row>
    <row r="727" spans="1:14" ht="12.75" customHeight="1">
      <c r="A727" s="3" t="s">
        <v>1367</v>
      </c>
      <c r="B727" s="2">
        <v>52</v>
      </c>
      <c r="C727" s="3" t="s">
        <v>1969</v>
      </c>
      <c r="D727" s="3" t="s">
        <v>1084</v>
      </c>
      <c r="E727" s="3" t="s">
        <v>1085</v>
      </c>
      <c r="F727" s="4">
        <v>40868</v>
      </c>
      <c r="G727" s="2">
        <v>489.22</v>
      </c>
      <c r="H727" s="2">
        <v>717.28</v>
      </c>
      <c r="I727" s="2">
        <v>336.26</v>
      </c>
      <c r="J727" s="2">
        <f t="shared" si="23"/>
        <v>1542.76</v>
      </c>
      <c r="K727" s="2">
        <v>0</v>
      </c>
      <c r="L727" s="2">
        <v>0</v>
      </c>
      <c r="M727" s="2">
        <v>1</v>
      </c>
      <c r="N727" s="2">
        <f t="shared" si="24"/>
        <v>1542.76</v>
      </c>
    </row>
    <row r="728" spans="1:14" ht="12.75" customHeight="1">
      <c r="A728" s="3" t="s">
        <v>1371</v>
      </c>
      <c r="B728" s="2">
        <v>0</v>
      </c>
      <c r="C728" s="3" t="s">
        <v>1372</v>
      </c>
      <c r="D728" s="3" t="s">
        <v>793</v>
      </c>
      <c r="E728" s="3" t="s">
        <v>655</v>
      </c>
      <c r="F728" s="4">
        <v>40805</v>
      </c>
      <c r="G728" s="2">
        <v>168.12</v>
      </c>
      <c r="H728" s="2">
        <v>88.7</v>
      </c>
      <c r="I728" s="2">
        <v>0</v>
      </c>
      <c r="J728" s="2">
        <f t="shared" si="23"/>
        <v>256.82</v>
      </c>
      <c r="K728" s="2">
        <v>0</v>
      </c>
      <c r="L728" s="2">
        <v>0</v>
      </c>
      <c r="M728" s="2">
        <v>1</v>
      </c>
      <c r="N728" s="2">
        <f t="shared" si="24"/>
        <v>256.82</v>
      </c>
    </row>
    <row r="729" spans="1:14" ht="12.75" customHeight="1">
      <c r="A729" s="3" t="s">
        <v>1367</v>
      </c>
      <c r="B729" s="2">
        <v>10</v>
      </c>
      <c r="C729" s="3" t="s">
        <v>1630</v>
      </c>
      <c r="D729" s="3" t="s">
        <v>2133</v>
      </c>
      <c r="E729" s="3" t="s">
        <v>582</v>
      </c>
      <c r="F729" s="4">
        <v>40767</v>
      </c>
      <c r="G729" s="2">
        <v>107.96</v>
      </c>
      <c r="H729" s="2">
        <v>39.45</v>
      </c>
      <c r="I729" s="2">
        <v>24.35</v>
      </c>
      <c r="J729" s="2">
        <f t="shared" si="23"/>
        <v>171.76</v>
      </c>
      <c r="K729" s="2">
        <v>0</v>
      </c>
      <c r="L729" s="2">
        <v>0</v>
      </c>
      <c r="M729" s="2">
        <v>1</v>
      </c>
      <c r="N729" s="2">
        <f t="shared" si="24"/>
        <v>171.76</v>
      </c>
    </row>
    <row r="730" spans="1:14" ht="12.75" customHeight="1">
      <c r="A730" s="3" t="s">
        <v>1367</v>
      </c>
      <c r="B730" s="2">
        <v>152</v>
      </c>
      <c r="C730" s="3" t="s">
        <v>2134</v>
      </c>
      <c r="D730" s="3" t="s">
        <v>2133</v>
      </c>
      <c r="E730" s="3" t="s">
        <v>582</v>
      </c>
      <c r="F730" s="4">
        <v>40767</v>
      </c>
      <c r="G730" s="2">
        <v>1641.02</v>
      </c>
      <c r="H730" s="2">
        <v>599.57</v>
      </c>
      <c r="I730" s="2">
        <v>370.1</v>
      </c>
      <c r="J730" s="2">
        <f t="shared" si="23"/>
        <v>2610.69</v>
      </c>
      <c r="K730" s="2">
        <v>0</v>
      </c>
      <c r="L730" s="2">
        <v>0</v>
      </c>
      <c r="M730" s="2">
        <v>1</v>
      </c>
      <c r="N730" s="2">
        <f t="shared" si="24"/>
        <v>2610.69</v>
      </c>
    </row>
    <row r="731" spans="1:14" ht="12.75" customHeight="1">
      <c r="A731" s="3" t="s">
        <v>1371</v>
      </c>
      <c r="B731" s="2">
        <v>0</v>
      </c>
      <c r="C731" s="3" t="s">
        <v>1372</v>
      </c>
      <c r="D731" s="3" t="s">
        <v>795</v>
      </c>
      <c r="E731" s="3" t="s">
        <v>152</v>
      </c>
      <c r="F731" s="4">
        <v>40590</v>
      </c>
      <c r="G731" s="2">
        <v>0</v>
      </c>
      <c r="H731" s="2">
        <v>142.38</v>
      </c>
      <c r="I731" s="2">
        <v>0</v>
      </c>
      <c r="J731" s="2">
        <f t="shared" si="23"/>
        <v>142.38</v>
      </c>
      <c r="K731" s="2">
        <v>0</v>
      </c>
      <c r="L731" s="2">
        <v>0</v>
      </c>
      <c r="M731" s="2">
        <v>1</v>
      </c>
      <c r="N731" s="2">
        <f t="shared" si="24"/>
        <v>142.38</v>
      </c>
    </row>
    <row r="732" spans="1:14" ht="12.75" customHeight="1">
      <c r="A732" s="3" t="s">
        <v>1367</v>
      </c>
      <c r="B732" s="2">
        <v>13</v>
      </c>
      <c r="C732" s="3" t="s">
        <v>1936</v>
      </c>
      <c r="D732" s="3" t="s">
        <v>2135</v>
      </c>
      <c r="E732" s="3" t="s">
        <v>650</v>
      </c>
      <c r="F732" s="4">
        <v>40900</v>
      </c>
      <c r="G732" s="2">
        <v>113.93</v>
      </c>
      <c r="H732" s="2">
        <v>99.72</v>
      </c>
      <c r="I732" s="2">
        <v>72.03</v>
      </c>
      <c r="J732" s="2">
        <f t="shared" si="23"/>
        <v>285.68</v>
      </c>
      <c r="K732" s="2">
        <v>0</v>
      </c>
      <c r="L732" s="2">
        <v>0</v>
      </c>
      <c r="M732" s="2">
        <v>1</v>
      </c>
      <c r="N732" s="2">
        <f t="shared" si="24"/>
        <v>285.68</v>
      </c>
    </row>
    <row r="733" spans="1:14" ht="12.75" customHeight="1">
      <c r="A733" s="3" t="s">
        <v>1367</v>
      </c>
      <c r="B733" s="2">
        <v>56</v>
      </c>
      <c r="C733" s="3" t="s">
        <v>2136</v>
      </c>
      <c r="D733" s="3" t="s">
        <v>2135</v>
      </c>
      <c r="E733" s="3" t="s">
        <v>650</v>
      </c>
      <c r="F733" s="4">
        <v>40900</v>
      </c>
      <c r="G733" s="2">
        <v>490.79</v>
      </c>
      <c r="H733" s="2">
        <v>429.57</v>
      </c>
      <c r="I733" s="2">
        <v>310.32</v>
      </c>
      <c r="J733" s="2">
        <f t="shared" si="23"/>
        <v>1230.68</v>
      </c>
      <c r="K733" s="2">
        <v>0</v>
      </c>
      <c r="L733" s="2">
        <v>0</v>
      </c>
      <c r="M733" s="2">
        <v>1</v>
      </c>
      <c r="N733" s="2">
        <f t="shared" si="24"/>
        <v>1230.68</v>
      </c>
    </row>
    <row r="734" spans="1:14" ht="12.75" customHeight="1">
      <c r="A734" s="3" t="s">
        <v>1367</v>
      </c>
      <c r="B734" s="2">
        <v>18</v>
      </c>
      <c r="C734" s="3" t="s">
        <v>1677</v>
      </c>
      <c r="D734" s="3" t="s">
        <v>520</v>
      </c>
      <c r="E734" s="3" t="s">
        <v>141</v>
      </c>
      <c r="F734" s="4">
        <v>40780</v>
      </c>
      <c r="G734" s="2">
        <v>143.68</v>
      </c>
      <c r="H734" s="2">
        <v>68.66</v>
      </c>
      <c r="I734" s="2">
        <v>0</v>
      </c>
      <c r="J734" s="2">
        <f t="shared" si="23"/>
        <v>212.34</v>
      </c>
      <c r="K734" s="2">
        <v>0</v>
      </c>
      <c r="L734" s="2">
        <v>0</v>
      </c>
      <c r="M734" s="2">
        <v>1</v>
      </c>
      <c r="N734" s="2">
        <f t="shared" si="24"/>
        <v>212.34</v>
      </c>
    </row>
    <row r="735" spans="1:14" ht="12.75" customHeight="1">
      <c r="A735" s="3" t="s">
        <v>1367</v>
      </c>
      <c r="B735" s="2">
        <v>100</v>
      </c>
      <c r="C735" s="3" t="s">
        <v>1682</v>
      </c>
      <c r="D735" s="3" t="s">
        <v>520</v>
      </c>
      <c r="E735" s="3" t="s">
        <v>141</v>
      </c>
      <c r="F735" s="4">
        <v>40780</v>
      </c>
      <c r="G735" s="2">
        <v>798.26</v>
      </c>
      <c r="H735" s="2">
        <v>381.45</v>
      </c>
      <c r="I735" s="2">
        <v>0</v>
      </c>
      <c r="J735" s="2">
        <f t="shared" si="23"/>
        <v>1179.71</v>
      </c>
      <c r="K735" s="2">
        <v>0</v>
      </c>
      <c r="L735" s="2">
        <v>0</v>
      </c>
      <c r="M735" s="2">
        <v>1</v>
      </c>
      <c r="N735" s="2">
        <f t="shared" si="24"/>
        <v>1179.71</v>
      </c>
    </row>
    <row r="736" spans="1:14" ht="12.75" customHeight="1">
      <c r="A736" s="3" t="s">
        <v>1367</v>
      </c>
      <c r="B736" s="2">
        <v>13</v>
      </c>
      <c r="C736" s="3" t="s">
        <v>2137</v>
      </c>
      <c r="D736" s="3" t="s">
        <v>2138</v>
      </c>
      <c r="E736" s="3" t="s">
        <v>298</v>
      </c>
      <c r="F736" s="4">
        <v>40791</v>
      </c>
      <c r="G736" s="2">
        <v>181.14</v>
      </c>
      <c r="H736" s="2">
        <v>93.56</v>
      </c>
      <c r="I736" s="2">
        <v>93.24</v>
      </c>
      <c r="J736" s="2">
        <f t="shared" si="23"/>
        <v>367.94</v>
      </c>
      <c r="K736" s="2">
        <v>0</v>
      </c>
      <c r="L736" s="2">
        <v>0</v>
      </c>
      <c r="M736" s="2">
        <v>1</v>
      </c>
      <c r="N736" s="2">
        <f t="shared" si="24"/>
        <v>367.94</v>
      </c>
    </row>
    <row r="737" spans="1:14" ht="12.75" customHeight="1">
      <c r="A737" s="3" t="s">
        <v>1367</v>
      </c>
      <c r="B737" s="2">
        <v>42</v>
      </c>
      <c r="C737" s="3" t="s">
        <v>1848</v>
      </c>
      <c r="D737" s="3" t="s">
        <v>2138</v>
      </c>
      <c r="E737" s="3" t="s">
        <v>298</v>
      </c>
      <c r="F737" s="4">
        <v>40791</v>
      </c>
      <c r="G737" s="2">
        <v>585.21</v>
      </c>
      <c r="H737" s="2">
        <v>302.26</v>
      </c>
      <c r="I737" s="2">
        <v>301.22</v>
      </c>
      <c r="J737" s="2">
        <f t="shared" si="23"/>
        <v>1188.69</v>
      </c>
      <c r="K737" s="2">
        <v>0</v>
      </c>
      <c r="L737" s="2">
        <v>0</v>
      </c>
      <c r="M737" s="2">
        <v>1</v>
      </c>
      <c r="N737" s="2">
        <f t="shared" si="24"/>
        <v>1188.69</v>
      </c>
    </row>
    <row r="738" spans="1:14" ht="12.75" customHeight="1">
      <c r="A738" s="3" t="s">
        <v>1367</v>
      </c>
      <c r="B738" s="2">
        <v>7</v>
      </c>
      <c r="C738" s="3" t="s">
        <v>1470</v>
      </c>
      <c r="D738" s="3" t="s">
        <v>2139</v>
      </c>
      <c r="E738" s="3" t="s">
        <v>516</v>
      </c>
      <c r="F738" s="4">
        <v>40770</v>
      </c>
      <c r="G738" s="2">
        <v>97.67</v>
      </c>
      <c r="H738" s="2">
        <v>40.3</v>
      </c>
      <c r="I738" s="2">
        <v>24.03</v>
      </c>
      <c r="J738" s="2">
        <f t="shared" si="23"/>
        <v>162</v>
      </c>
      <c r="K738" s="2">
        <v>0</v>
      </c>
      <c r="L738" s="2">
        <v>0</v>
      </c>
      <c r="M738" s="2">
        <v>1</v>
      </c>
      <c r="N738" s="2">
        <f t="shared" si="24"/>
        <v>162</v>
      </c>
    </row>
    <row r="739" spans="1:14" ht="12.75" customHeight="1">
      <c r="A739" s="3" t="s">
        <v>1367</v>
      </c>
      <c r="B739" s="2">
        <v>109</v>
      </c>
      <c r="C739" s="3" t="s">
        <v>2140</v>
      </c>
      <c r="D739" s="3" t="s">
        <v>2139</v>
      </c>
      <c r="E739" s="3" t="s">
        <v>516</v>
      </c>
      <c r="F739" s="4">
        <v>40770</v>
      </c>
      <c r="G739" s="2">
        <v>1520.77</v>
      </c>
      <c r="H739" s="2">
        <v>627.36</v>
      </c>
      <c r="I739" s="2">
        <v>374.24</v>
      </c>
      <c r="J739" s="2">
        <f t="shared" si="23"/>
        <v>2522.37</v>
      </c>
      <c r="K739" s="2">
        <v>0</v>
      </c>
      <c r="L739" s="2">
        <v>0</v>
      </c>
      <c r="M739" s="2">
        <v>1</v>
      </c>
      <c r="N739" s="2">
        <f t="shared" si="24"/>
        <v>2522.37</v>
      </c>
    </row>
    <row r="740" spans="1:14" ht="12.75" customHeight="1">
      <c r="A740" s="3" t="s">
        <v>1367</v>
      </c>
      <c r="B740" s="2">
        <v>23</v>
      </c>
      <c r="C740" s="3" t="s">
        <v>1402</v>
      </c>
      <c r="D740" s="3" t="s">
        <v>2141</v>
      </c>
      <c r="E740" s="3" t="s">
        <v>582</v>
      </c>
      <c r="F740" s="4">
        <v>40563</v>
      </c>
      <c r="G740" s="2">
        <v>227.15</v>
      </c>
      <c r="H740" s="2">
        <v>102.15</v>
      </c>
      <c r="I740" s="2">
        <v>132.76</v>
      </c>
      <c r="J740" s="2">
        <f t="shared" si="23"/>
        <v>462.06</v>
      </c>
      <c r="K740" s="2">
        <v>0</v>
      </c>
      <c r="L740" s="2">
        <v>0</v>
      </c>
      <c r="M740" s="2">
        <v>1</v>
      </c>
      <c r="N740" s="2">
        <f t="shared" si="24"/>
        <v>462.06</v>
      </c>
    </row>
    <row r="741" spans="1:14" ht="12.75" customHeight="1">
      <c r="A741" s="3" t="s">
        <v>1367</v>
      </c>
      <c r="B741" s="2">
        <v>46</v>
      </c>
      <c r="C741" s="3" t="s">
        <v>2142</v>
      </c>
      <c r="D741" s="3" t="s">
        <v>2141</v>
      </c>
      <c r="E741" s="3" t="s">
        <v>582</v>
      </c>
      <c r="F741" s="4">
        <v>40563</v>
      </c>
      <c r="G741" s="2">
        <v>454.3</v>
      </c>
      <c r="H741" s="2">
        <v>204.3</v>
      </c>
      <c r="I741" s="2">
        <v>265.52</v>
      </c>
      <c r="J741" s="2">
        <f t="shared" si="23"/>
        <v>924.12</v>
      </c>
      <c r="K741" s="2">
        <v>0</v>
      </c>
      <c r="L741" s="2">
        <v>0</v>
      </c>
      <c r="M741" s="2">
        <v>1</v>
      </c>
      <c r="N741" s="2">
        <f t="shared" si="24"/>
        <v>924.12</v>
      </c>
    </row>
    <row r="742" spans="1:14" ht="12.75" customHeight="1">
      <c r="A742" s="3" t="s">
        <v>1367</v>
      </c>
      <c r="B742" s="2">
        <v>96</v>
      </c>
      <c r="C742" s="3" t="s">
        <v>2143</v>
      </c>
      <c r="D742" s="3" t="s">
        <v>2144</v>
      </c>
      <c r="E742" s="3" t="s">
        <v>170</v>
      </c>
      <c r="F742" s="4">
        <v>40897</v>
      </c>
      <c r="G742" s="2">
        <v>1080.33</v>
      </c>
      <c r="H742" s="2">
        <v>538.8</v>
      </c>
      <c r="I742" s="2">
        <v>382.35</v>
      </c>
      <c r="J742" s="2">
        <f t="shared" si="23"/>
        <v>2001.48</v>
      </c>
      <c r="K742" s="2">
        <v>0</v>
      </c>
      <c r="L742" s="2">
        <v>0</v>
      </c>
      <c r="M742" s="2">
        <v>1</v>
      </c>
      <c r="N742" s="2">
        <f t="shared" si="24"/>
        <v>2001.48</v>
      </c>
    </row>
    <row r="743" spans="1:14" ht="12.75" customHeight="1">
      <c r="A743" s="3" t="s">
        <v>1367</v>
      </c>
      <c r="B743" s="2">
        <v>8</v>
      </c>
      <c r="C743" s="3" t="s">
        <v>1409</v>
      </c>
      <c r="D743" s="3" t="s">
        <v>2145</v>
      </c>
      <c r="E743" s="3" t="s">
        <v>650</v>
      </c>
      <c r="F743" s="4">
        <v>40715</v>
      </c>
      <c r="G743" s="2">
        <v>30.29</v>
      </c>
      <c r="H743" s="2">
        <v>23.1</v>
      </c>
      <c r="I743" s="2">
        <v>23.81</v>
      </c>
      <c r="J743" s="2">
        <f t="shared" si="23"/>
        <v>77.2</v>
      </c>
      <c r="K743" s="2">
        <v>0</v>
      </c>
      <c r="L743" s="2">
        <v>0</v>
      </c>
      <c r="M743" s="2">
        <v>1</v>
      </c>
      <c r="N743" s="2">
        <f t="shared" si="24"/>
        <v>77.2</v>
      </c>
    </row>
    <row r="744" spans="1:14" ht="12.75" customHeight="1">
      <c r="A744" s="3" t="s">
        <v>1367</v>
      </c>
      <c r="B744" s="2">
        <v>63</v>
      </c>
      <c r="C744" s="3" t="s">
        <v>2146</v>
      </c>
      <c r="D744" s="3" t="s">
        <v>2145</v>
      </c>
      <c r="E744" s="3" t="s">
        <v>650</v>
      </c>
      <c r="F744" s="4">
        <v>40715</v>
      </c>
      <c r="G744" s="2">
        <v>238.51</v>
      </c>
      <c r="H744" s="2">
        <v>182</v>
      </c>
      <c r="I744" s="2">
        <v>187.51</v>
      </c>
      <c r="J744" s="2">
        <f t="shared" si="23"/>
        <v>608.02</v>
      </c>
      <c r="K744" s="2">
        <v>0</v>
      </c>
      <c r="L744" s="2">
        <v>0</v>
      </c>
      <c r="M744" s="2">
        <v>1</v>
      </c>
      <c r="N744" s="2">
        <f t="shared" si="24"/>
        <v>608.02</v>
      </c>
    </row>
    <row r="745" spans="1:14" ht="12.75" customHeight="1">
      <c r="A745" s="3" t="s">
        <v>1367</v>
      </c>
      <c r="B745" s="2">
        <v>50</v>
      </c>
      <c r="C745" s="3" t="s">
        <v>1999</v>
      </c>
      <c r="D745" s="3" t="s">
        <v>797</v>
      </c>
      <c r="E745" s="3" t="s">
        <v>152</v>
      </c>
      <c r="F745" s="4">
        <v>40766</v>
      </c>
      <c r="G745" s="2">
        <v>139.53</v>
      </c>
      <c r="H745" s="2">
        <v>76.02</v>
      </c>
      <c r="I745" s="2">
        <v>0</v>
      </c>
      <c r="J745" s="2">
        <f t="shared" si="23"/>
        <v>215.55</v>
      </c>
      <c r="K745" s="2">
        <v>0</v>
      </c>
      <c r="L745" s="2">
        <v>0</v>
      </c>
      <c r="M745" s="2">
        <v>1</v>
      </c>
      <c r="N745" s="2">
        <f t="shared" si="24"/>
        <v>215.55</v>
      </c>
    </row>
    <row r="746" spans="1:14" ht="12.75" customHeight="1">
      <c r="A746" s="3" t="s">
        <v>1371</v>
      </c>
      <c r="B746" s="2">
        <v>0</v>
      </c>
      <c r="C746" s="3" t="s">
        <v>1372</v>
      </c>
      <c r="D746" s="3" t="s">
        <v>1313</v>
      </c>
      <c r="E746" s="3" t="s">
        <v>322</v>
      </c>
      <c r="F746" s="4">
        <v>40556</v>
      </c>
      <c r="G746" s="2">
        <v>95.35</v>
      </c>
      <c r="H746" s="2">
        <v>54.66</v>
      </c>
      <c r="I746" s="2">
        <v>0</v>
      </c>
      <c r="J746" s="2">
        <f t="shared" si="23"/>
        <v>150.01</v>
      </c>
      <c r="K746" s="2">
        <v>0</v>
      </c>
      <c r="L746" s="2">
        <v>0</v>
      </c>
      <c r="M746" s="2">
        <v>1</v>
      </c>
      <c r="N746" s="2">
        <f t="shared" si="24"/>
        <v>150.01</v>
      </c>
    </row>
    <row r="747" spans="1:14" ht="12.75" customHeight="1">
      <c r="A747" s="3" t="s">
        <v>1367</v>
      </c>
      <c r="B747" s="2">
        <v>8</v>
      </c>
      <c r="C747" s="3" t="s">
        <v>1409</v>
      </c>
      <c r="D747" s="3" t="s">
        <v>2147</v>
      </c>
      <c r="E747" s="3" t="s">
        <v>2148</v>
      </c>
      <c r="F747" s="4">
        <v>40868</v>
      </c>
      <c r="G747" s="2">
        <v>50.01</v>
      </c>
      <c r="H747" s="2">
        <v>32.28</v>
      </c>
      <c r="I747" s="2">
        <v>32.2</v>
      </c>
      <c r="J747" s="2">
        <f t="shared" si="23"/>
        <v>114.49</v>
      </c>
      <c r="K747" s="2">
        <v>0</v>
      </c>
      <c r="L747" s="2">
        <v>0</v>
      </c>
      <c r="M747" s="2">
        <v>1</v>
      </c>
      <c r="N747" s="2">
        <f t="shared" si="24"/>
        <v>114.49</v>
      </c>
    </row>
    <row r="748" spans="1:14" ht="12.75" customHeight="1">
      <c r="A748" s="3" t="s">
        <v>1367</v>
      </c>
      <c r="B748" s="2">
        <v>87</v>
      </c>
      <c r="C748" s="3" t="s">
        <v>1411</v>
      </c>
      <c r="D748" s="3" t="s">
        <v>2147</v>
      </c>
      <c r="E748" s="3" t="s">
        <v>2148</v>
      </c>
      <c r="F748" s="4">
        <v>40868</v>
      </c>
      <c r="G748" s="2">
        <v>543.85</v>
      </c>
      <c r="H748" s="2">
        <v>351.01</v>
      </c>
      <c r="I748" s="2">
        <v>350.14</v>
      </c>
      <c r="J748" s="2">
        <f t="shared" si="23"/>
        <v>1245</v>
      </c>
      <c r="K748" s="2">
        <v>0</v>
      </c>
      <c r="L748" s="2">
        <v>0</v>
      </c>
      <c r="M748" s="2">
        <v>1</v>
      </c>
      <c r="N748" s="2">
        <f t="shared" si="24"/>
        <v>1245</v>
      </c>
    </row>
    <row r="749" spans="1:14" ht="12.75" customHeight="1">
      <c r="A749" s="3" t="s">
        <v>1371</v>
      </c>
      <c r="B749" s="2">
        <v>0</v>
      </c>
      <c r="C749" s="3" t="s">
        <v>1421</v>
      </c>
      <c r="D749" s="3" t="s">
        <v>2149</v>
      </c>
      <c r="E749" s="3" t="s">
        <v>311</v>
      </c>
      <c r="F749" s="4">
        <v>40829</v>
      </c>
      <c r="G749" s="2">
        <v>464.65</v>
      </c>
      <c r="H749" s="2">
        <v>273.4</v>
      </c>
      <c r="I749" s="2">
        <v>0</v>
      </c>
      <c r="J749" s="2">
        <f t="shared" si="23"/>
        <v>738.05</v>
      </c>
      <c r="K749" s="2">
        <v>0</v>
      </c>
      <c r="L749" s="2">
        <v>0</v>
      </c>
      <c r="M749" s="2">
        <v>1</v>
      </c>
      <c r="N749" s="2">
        <f t="shared" si="24"/>
        <v>738.05</v>
      </c>
    </row>
    <row r="750" spans="1:14" ht="12.75" customHeight="1">
      <c r="A750" s="3" t="s">
        <v>1367</v>
      </c>
      <c r="B750" s="2">
        <v>8</v>
      </c>
      <c r="C750" s="3" t="s">
        <v>1409</v>
      </c>
      <c r="D750" s="3" t="s">
        <v>2150</v>
      </c>
      <c r="E750" s="3" t="s">
        <v>313</v>
      </c>
      <c r="F750" s="4">
        <v>40793</v>
      </c>
      <c r="G750" s="2">
        <v>76.85</v>
      </c>
      <c r="H750" s="2">
        <v>39.6</v>
      </c>
      <c r="I750" s="2">
        <v>30.19</v>
      </c>
      <c r="J750" s="2">
        <f t="shared" si="23"/>
        <v>146.64</v>
      </c>
      <c r="K750" s="2">
        <v>0</v>
      </c>
      <c r="L750" s="2">
        <v>0</v>
      </c>
      <c r="M750" s="2">
        <v>1</v>
      </c>
      <c r="N750" s="2">
        <f t="shared" si="24"/>
        <v>146.64</v>
      </c>
    </row>
    <row r="751" spans="1:14" ht="12.75" customHeight="1">
      <c r="A751" s="3" t="s">
        <v>1367</v>
      </c>
      <c r="B751" s="2">
        <v>48</v>
      </c>
      <c r="C751" s="3" t="s">
        <v>2151</v>
      </c>
      <c r="D751" s="3" t="s">
        <v>2150</v>
      </c>
      <c r="E751" s="3" t="s">
        <v>313</v>
      </c>
      <c r="F751" s="4">
        <v>40793</v>
      </c>
      <c r="G751" s="2">
        <v>461.08</v>
      </c>
      <c r="H751" s="2">
        <v>237.6</v>
      </c>
      <c r="I751" s="2">
        <v>181.13</v>
      </c>
      <c r="J751" s="2">
        <f t="shared" si="23"/>
        <v>879.81</v>
      </c>
      <c r="K751" s="2">
        <v>0</v>
      </c>
      <c r="L751" s="2">
        <v>0</v>
      </c>
      <c r="M751" s="2">
        <v>1</v>
      </c>
      <c r="N751" s="2">
        <f t="shared" si="24"/>
        <v>879.81</v>
      </c>
    </row>
    <row r="752" spans="1:14" ht="12.75" customHeight="1">
      <c r="A752" s="3" t="s">
        <v>1371</v>
      </c>
      <c r="B752" s="2">
        <v>0</v>
      </c>
      <c r="C752" s="3" t="s">
        <v>1421</v>
      </c>
      <c r="D752" s="3" t="s">
        <v>2152</v>
      </c>
      <c r="E752" s="3" t="s">
        <v>322</v>
      </c>
      <c r="F752" s="4">
        <v>40843</v>
      </c>
      <c r="G752" s="2">
        <v>370.44</v>
      </c>
      <c r="H752" s="2">
        <v>254.54</v>
      </c>
      <c r="I752" s="2">
        <v>0</v>
      </c>
      <c r="J752" s="2">
        <f t="shared" si="23"/>
        <v>624.98</v>
      </c>
      <c r="K752" s="2">
        <v>0</v>
      </c>
      <c r="L752" s="2">
        <v>0</v>
      </c>
      <c r="M752" s="2">
        <v>1</v>
      </c>
      <c r="N752" s="2">
        <f t="shared" si="24"/>
        <v>624.98</v>
      </c>
    </row>
    <row r="753" spans="1:14" ht="12.75" customHeight="1">
      <c r="A753" s="3" t="s">
        <v>1367</v>
      </c>
      <c r="B753" s="2">
        <v>15</v>
      </c>
      <c r="C753" s="3" t="s">
        <v>1395</v>
      </c>
      <c r="D753" s="3" t="s">
        <v>2153</v>
      </c>
      <c r="E753" s="3" t="s">
        <v>650</v>
      </c>
      <c r="F753" s="4">
        <v>40695</v>
      </c>
      <c r="G753" s="2">
        <v>190.83</v>
      </c>
      <c r="H753" s="2">
        <v>119.76</v>
      </c>
      <c r="I753" s="2">
        <v>0</v>
      </c>
      <c r="J753" s="2">
        <f t="shared" si="23"/>
        <v>310.59000000000003</v>
      </c>
      <c r="K753" s="2">
        <v>0</v>
      </c>
      <c r="L753" s="2">
        <v>0</v>
      </c>
      <c r="M753" s="2">
        <v>1</v>
      </c>
      <c r="N753" s="2">
        <f t="shared" si="24"/>
        <v>310.59000000000003</v>
      </c>
    </row>
    <row r="754" spans="1:14" ht="12.75" customHeight="1">
      <c r="A754" s="3" t="s">
        <v>1367</v>
      </c>
      <c r="B754" s="2">
        <v>25</v>
      </c>
      <c r="C754" s="3" t="s">
        <v>2154</v>
      </c>
      <c r="D754" s="3" t="s">
        <v>2153</v>
      </c>
      <c r="E754" s="3" t="s">
        <v>650</v>
      </c>
      <c r="F754" s="4">
        <v>40695</v>
      </c>
      <c r="G754" s="2">
        <v>318.06</v>
      </c>
      <c r="H754" s="2">
        <v>199.61</v>
      </c>
      <c r="I754" s="2">
        <v>0</v>
      </c>
      <c r="J754" s="2">
        <f t="shared" si="23"/>
        <v>517.6700000000001</v>
      </c>
      <c r="K754" s="2">
        <v>0</v>
      </c>
      <c r="L754" s="2">
        <v>0</v>
      </c>
      <c r="M754" s="2">
        <v>1</v>
      </c>
      <c r="N754" s="2">
        <f t="shared" si="24"/>
        <v>517.6700000000001</v>
      </c>
    </row>
    <row r="755" spans="1:14" ht="12.75" customHeight="1">
      <c r="A755" s="3" t="s">
        <v>1367</v>
      </c>
      <c r="B755" s="2">
        <v>813</v>
      </c>
      <c r="C755" s="3" t="s">
        <v>2155</v>
      </c>
      <c r="D755" s="3" t="s">
        <v>1315</v>
      </c>
      <c r="E755" s="3" t="s">
        <v>1316</v>
      </c>
      <c r="F755" s="4">
        <v>40869</v>
      </c>
      <c r="G755" s="2">
        <v>6306.38</v>
      </c>
      <c r="H755" s="2">
        <v>2470.42</v>
      </c>
      <c r="I755" s="2">
        <v>0</v>
      </c>
      <c r="J755" s="2">
        <f t="shared" si="23"/>
        <v>8776.8</v>
      </c>
      <c r="K755" s="2">
        <v>0</v>
      </c>
      <c r="L755" s="2">
        <v>0</v>
      </c>
      <c r="M755" s="2">
        <v>1</v>
      </c>
      <c r="N755" s="2">
        <f t="shared" si="24"/>
        <v>8776.8</v>
      </c>
    </row>
    <row r="756" spans="1:14" ht="12.75" customHeight="1">
      <c r="A756" s="3" t="s">
        <v>1367</v>
      </c>
      <c r="B756" s="2">
        <v>8</v>
      </c>
      <c r="C756" s="3" t="s">
        <v>1409</v>
      </c>
      <c r="D756" s="3" t="s">
        <v>2156</v>
      </c>
      <c r="E756" s="3" t="s">
        <v>242</v>
      </c>
      <c r="F756" s="4">
        <v>40897</v>
      </c>
      <c r="G756" s="2">
        <v>66.32</v>
      </c>
      <c r="H756" s="2">
        <v>58.07</v>
      </c>
      <c r="I756" s="2">
        <v>382.35</v>
      </c>
      <c r="J756" s="2">
        <f t="shared" si="23"/>
        <v>506.74</v>
      </c>
      <c r="K756" s="2">
        <v>0</v>
      </c>
      <c r="L756" s="2">
        <v>0</v>
      </c>
      <c r="M756" s="2">
        <v>1</v>
      </c>
      <c r="N756" s="2">
        <f t="shared" si="24"/>
        <v>506.74</v>
      </c>
    </row>
    <row r="757" spans="1:14" ht="12.75" customHeight="1">
      <c r="A757" s="3" t="s">
        <v>1367</v>
      </c>
      <c r="B757" s="2">
        <v>20</v>
      </c>
      <c r="C757" s="3" t="s">
        <v>1595</v>
      </c>
      <c r="D757" s="3" t="s">
        <v>2157</v>
      </c>
      <c r="E757" s="3" t="s">
        <v>2158</v>
      </c>
      <c r="F757" s="4">
        <v>40592</v>
      </c>
      <c r="G757" s="2">
        <v>48.64</v>
      </c>
      <c r="H757" s="2">
        <v>29.37</v>
      </c>
      <c r="I757" s="2">
        <v>31.78</v>
      </c>
      <c r="J757" s="2">
        <f t="shared" si="23"/>
        <v>109.79</v>
      </c>
      <c r="K757" s="2">
        <v>0</v>
      </c>
      <c r="L757" s="2">
        <v>0</v>
      </c>
      <c r="M757" s="2">
        <v>1</v>
      </c>
      <c r="N757" s="2">
        <f t="shared" si="24"/>
        <v>109.79</v>
      </c>
    </row>
    <row r="758" spans="1:14" ht="12.75" customHeight="1">
      <c r="A758" s="3" t="s">
        <v>1367</v>
      </c>
      <c r="B758" s="2">
        <v>113</v>
      </c>
      <c r="C758" s="3" t="s">
        <v>2159</v>
      </c>
      <c r="D758" s="3" t="s">
        <v>2157</v>
      </c>
      <c r="E758" s="3" t="s">
        <v>2158</v>
      </c>
      <c r="F758" s="4">
        <v>40592</v>
      </c>
      <c r="G758" s="2">
        <v>274.8</v>
      </c>
      <c r="H758" s="2">
        <v>165.93</v>
      </c>
      <c r="I758" s="2">
        <v>179.53</v>
      </c>
      <c r="J758" s="2">
        <f t="shared" si="23"/>
        <v>620.26</v>
      </c>
      <c r="K758" s="2">
        <v>0</v>
      </c>
      <c r="L758" s="2">
        <v>0</v>
      </c>
      <c r="M758" s="2">
        <v>1</v>
      </c>
      <c r="N758" s="2">
        <f t="shared" si="24"/>
        <v>620.26</v>
      </c>
    </row>
    <row r="759" spans="1:14" ht="12.75" customHeight="1">
      <c r="A759" s="3" t="s">
        <v>1456</v>
      </c>
      <c r="B759" s="2">
        <v>30</v>
      </c>
      <c r="C759" s="3" t="s">
        <v>2105</v>
      </c>
      <c r="D759" s="3" t="s">
        <v>1319</v>
      </c>
      <c r="E759" s="3" t="s">
        <v>1320</v>
      </c>
      <c r="F759" s="4">
        <v>40549</v>
      </c>
      <c r="G759" s="2">
        <v>159.57</v>
      </c>
      <c r="H759" s="2">
        <v>64.98</v>
      </c>
      <c r="I759" s="2">
        <v>418.15</v>
      </c>
      <c r="J759" s="2">
        <f t="shared" si="23"/>
        <v>642.7</v>
      </c>
      <c r="K759" s="2">
        <v>0</v>
      </c>
      <c r="L759" s="2">
        <v>0</v>
      </c>
      <c r="M759" s="2">
        <v>1</v>
      </c>
      <c r="N759" s="2">
        <f t="shared" si="24"/>
        <v>642.7</v>
      </c>
    </row>
    <row r="760" spans="1:14" ht="12.75" customHeight="1">
      <c r="A760" s="3" t="s">
        <v>1367</v>
      </c>
      <c r="B760" s="2">
        <v>27</v>
      </c>
      <c r="C760" s="3" t="s">
        <v>1383</v>
      </c>
      <c r="D760" s="3" t="s">
        <v>2160</v>
      </c>
      <c r="E760" s="3" t="s">
        <v>152</v>
      </c>
      <c r="F760" s="4">
        <v>40582</v>
      </c>
      <c r="G760" s="2">
        <v>400.89</v>
      </c>
      <c r="H760" s="2">
        <v>261.98</v>
      </c>
      <c r="I760" s="2">
        <v>0</v>
      </c>
      <c r="J760" s="2">
        <f t="shared" si="23"/>
        <v>662.87</v>
      </c>
      <c r="K760" s="2">
        <v>0</v>
      </c>
      <c r="L760" s="2">
        <v>0</v>
      </c>
      <c r="M760" s="2">
        <v>1</v>
      </c>
      <c r="N760" s="2">
        <f t="shared" si="24"/>
        <v>662.87</v>
      </c>
    </row>
    <row r="761" spans="1:14" ht="12.75" customHeight="1">
      <c r="A761" s="3" t="s">
        <v>1371</v>
      </c>
      <c r="B761" s="2">
        <v>0</v>
      </c>
      <c r="C761" s="3" t="s">
        <v>1421</v>
      </c>
      <c r="D761" s="3" t="s">
        <v>2161</v>
      </c>
      <c r="E761" s="3" t="s">
        <v>149</v>
      </c>
      <c r="F761" s="4">
        <v>40808</v>
      </c>
      <c r="G761" s="2">
        <v>314.11</v>
      </c>
      <c r="H761" s="2">
        <v>216.84</v>
      </c>
      <c r="I761" s="2">
        <v>0</v>
      </c>
      <c r="J761" s="2">
        <f t="shared" si="23"/>
        <v>530.95</v>
      </c>
      <c r="K761" s="2">
        <v>0</v>
      </c>
      <c r="L761" s="2">
        <v>0</v>
      </c>
      <c r="M761" s="2">
        <v>1</v>
      </c>
      <c r="N761" s="2">
        <f t="shared" si="24"/>
        <v>530.95</v>
      </c>
    </row>
    <row r="762" spans="1:14" ht="12.75" customHeight="1">
      <c r="A762" s="3" t="s">
        <v>1367</v>
      </c>
      <c r="B762" s="2">
        <v>6</v>
      </c>
      <c r="C762" s="3" t="s">
        <v>1420</v>
      </c>
      <c r="D762" s="3" t="s">
        <v>2162</v>
      </c>
      <c r="E762" s="3" t="s">
        <v>802</v>
      </c>
      <c r="F762" s="4">
        <v>40798</v>
      </c>
      <c r="G762" s="2">
        <v>58.95</v>
      </c>
      <c r="H762" s="2">
        <v>37.95</v>
      </c>
      <c r="I762" s="2">
        <v>0</v>
      </c>
      <c r="J762" s="2">
        <f t="shared" si="23"/>
        <v>96.9</v>
      </c>
      <c r="K762" s="2">
        <v>0</v>
      </c>
      <c r="L762" s="2">
        <v>0</v>
      </c>
      <c r="M762" s="2">
        <v>1</v>
      </c>
      <c r="N762" s="2">
        <f t="shared" si="24"/>
        <v>96.9</v>
      </c>
    </row>
    <row r="763" spans="1:14" ht="12.75" customHeight="1">
      <c r="A763" s="3" t="s">
        <v>1367</v>
      </c>
      <c r="B763" s="2">
        <v>60</v>
      </c>
      <c r="C763" s="3" t="s">
        <v>2163</v>
      </c>
      <c r="D763" s="3" t="s">
        <v>2162</v>
      </c>
      <c r="E763" s="3" t="s">
        <v>802</v>
      </c>
      <c r="F763" s="4">
        <v>40798</v>
      </c>
      <c r="G763" s="2">
        <v>589.46</v>
      </c>
      <c r="H763" s="2">
        <v>379.53</v>
      </c>
      <c r="I763" s="2">
        <v>0</v>
      </c>
      <c r="J763" s="2">
        <f t="shared" si="23"/>
        <v>968.99</v>
      </c>
      <c r="K763" s="2">
        <v>0</v>
      </c>
      <c r="L763" s="2">
        <v>0</v>
      </c>
      <c r="M763" s="2">
        <v>1</v>
      </c>
      <c r="N763" s="2">
        <f t="shared" si="24"/>
        <v>968.99</v>
      </c>
    </row>
    <row r="764" spans="1:14" ht="12.75" customHeight="1">
      <c r="A764" s="3" t="s">
        <v>1371</v>
      </c>
      <c r="B764" s="2">
        <v>0</v>
      </c>
      <c r="C764" s="3" t="s">
        <v>1421</v>
      </c>
      <c r="D764" s="3" t="s">
        <v>2164</v>
      </c>
      <c r="E764" s="3" t="s">
        <v>89</v>
      </c>
      <c r="F764" s="4">
        <v>40892</v>
      </c>
      <c r="G764" s="2">
        <v>362.47</v>
      </c>
      <c r="H764" s="2">
        <v>224.22</v>
      </c>
      <c r="I764" s="2">
        <v>0</v>
      </c>
      <c r="J764" s="2">
        <f t="shared" si="23"/>
        <v>586.69</v>
      </c>
      <c r="K764" s="2">
        <v>0</v>
      </c>
      <c r="L764" s="2">
        <v>0</v>
      </c>
      <c r="M764" s="2">
        <v>1</v>
      </c>
      <c r="N764" s="2">
        <f t="shared" si="24"/>
        <v>586.69</v>
      </c>
    </row>
    <row r="765" spans="1:14" ht="12.75" customHeight="1">
      <c r="A765" s="3" t="s">
        <v>1367</v>
      </c>
      <c r="B765" s="2">
        <v>40</v>
      </c>
      <c r="C765" s="3" t="s">
        <v>1624</v>
      </c>
      <c r="D765" s="3" t="s">
        <v>2165</v>
      </c>
      <c r="E765" s="3" t="s">
        <v>582</v>
      </c>
      <c r="F765" s="4">
        <v>40898</v>
      </c>
      <c r="G765" s="2">
        <v>463.38</v>
      </c>
      <c r="H765" s="2">
        <v>211.27</v>
      </c>
      <c r="I765" s="2">
        <v>112.35</v>
      </c>
      <c r="J765" s="2">
        <f t="shared" si="23"/>
        <v>787</v>
      </c>
      <c r="K765" s="2">
        <v>0</v>
      </c>
      <c r="L765" s="2">
        <v>0</v>
      </c>
      <c r="M765" s="2">
        <v>1</v>
      </c>
      <c r="N765" s="2">
        <f t="shared" si="24"/>
        <v>787</v>
      </c>
    </row>
    <row r="766" spans="1:14" ht="12.75" customHeight="1">
      <c r="A766" s="3" t="s">
        <v>1367</v>
      </c>
      <c r="B766" s="2">
        <v>114</v>
      </c>
      <c r="C766" s="3" t="s">
        <v>2166</v>
      </c>
      <c r="D766" s="3" t="s">
        <v>2165</v>
      </c>
      <c r="E766" s="3" t="s">
        <v>582</v>
      </c>
      <c r="F766" s="4">
        <v>40898</v>
      </c>
      <c r="G766" s="2">
        <v>1320.62</v>
      </c>
      <c r="H766" s="2">
        <v>602.15</v>
      </c>
      <c r="I766" s="2">
        <v>320.21</v>
      </c>
      <c r="J766" s="2">
        <f t="shared" si="23"/>
        <v>2242.98</v>
      </c>
      <c r="K766" s="2">
        <v>0</v>
      </c>
      <c r="L766" s="2">
        <v>0</v>
      </c>
      <c r="M766" s="2">
        <v>1</v>
      </c>
      <c r="N766" s="2">
        <f t="shared" si="24"/>
        <v>2242.98</v>
      </c>
    </row>
    <row r="767" spans="1:14" ht="12.75" customHeight="1">
      <c r="A767" s="3" t="s">
        <v>1367</v>
      </c>
      <c r="B767" s="2">
        <v>7</v>
      </c>
      <c r="C767" s="3" t="s">
        <v>1618</v>
      </c>
      <c r="D767" s="3" t="s">
        <v>2167</v>
      </c>
      <c r="E767" s="3" t="s">
        <v>972</v>
      </c>
      <c r="F767" s="4">
        <v>40788</v>
      </c>
      <c r="G767" s="2">
        <v>86.78</v>
      </c>
      <c r="H767" s="2">
        <v>72.7</v>
      </c>
      <c r="I767" s="2">
        <v>19.36</v>
      </c>
      <c r="J767" s="2">
        <f t="shared" si="23"/>
        <v>178.84000000000003</v>
      </c>
      <c r="K767" s="2">
        <v>0</v>
      </c>
      <c r="L767" s="2">
        <v>0</v>
      </c>
      <c r="M767" s="2">
        <v>1</v>
      </c>
      <c r="N767" s="2">
        <f t="shared" si="24"/>
        <v>178.84000000000003</v>
      </c>
    </row>
    <row r="768" spans="1:14" ht="12.75" customHeight="1">
      <c r="A768" s="3" t="s">
        <v>1367</v>
      </c>
      <c r="B768" s="2">
        <v>137</v>
      </c>
      <c r="C768" s="3" t="s">
        <v>2168</v>
      </c>
      <c r="D768" s="3" t="s">
        <v>2167</v>
      </c>
      <c r="E768" s="3" t="s">
        <v>972</v>
      </c>
      <c r="F768" s="4">
        <v>40788</v>
      </c>
      <c r="G768" s="2">
        <v>1698.52</v>
      </c>
      <c r="H768" s="2">
        <v>1422.88</v>
      </c>
      <c r="I768" s="2">
        <v>378.92</v>
      </c>
      <c r="J768" s="2">
        <f t="shared" si="23"/>
        <v>3500.32</v>
      </c>
      <c r="K768" s="2">
        <v>0</v>
      </c>
      <c r="L768" s="2">
        <v>0</v>
      </c>
      <c r="M768" s="2">
        <v>1</v>
      </c>
      <c r="N768" s="2">
        <f t="shared" si="24"/>
        <v>3500.32</v>
      </c>
    </row>
    <row r="769" spans="1:14" ht="12.75" customHeight="1">
      <c r="A769" s="3" t="s">
        <v>1367</v>
      </c>
      <c r="B769" s="2">
        <v>70</v>
      </c>
      <c r="C769" s="3" t="s">
        <v>2169</v>
      </c>
      <c r="D769" s="3" t="s">
        <v>2170</v>
      </c>
      <c r="E769" s="3" t="s">
        <v>582</v>
      </c>
      <c r="F769" s="4">
        <v>40661</v>
      </c>
      <c r="G769" s="2">
        <v>881.16</v>
      </c>
      <c r="H769" s="2">
        <v>469</v>
      </c>
      <c r="I769" s="2">
        <v>398.27</v>
      </c>
      <c r="J769" s="2">
        <f t="shared" si="23"/>
        <v>1748.4299999999998</v>
      </c>
      <c r="K769" s="2">
        <v>0</v>
      </c>
      <c r="L769" s="2">
        <v>0</v>
      </c>
      <c r="M769" s="2">
        <v>1</v>
      </c>
      <c r="N769" s="2">
        <f t="shared" si="24"/>
        <v>1748.4299999999998</v>
      </c>
    </row>
    <row r="770" spans="1:14" ht="12.75" customHeight="1">
      <c r="A770" s="3" t="s">
        <v>1456</v>
      </c>
      <c r="B770" s="2">
        <v>15</v>
      </c>
      <c r="C770" s="3" t="s">
        <v>1457</v>
      </c>
      <c r="D770" s="3" t="s">
        <v>1324</v>
      </c>
      <c r="E770" s="3" t="s">
        <v>152</v>
      </c>
      <c r="F770" s="4">
        <v>40865</v>
      </c>
      <c r="G770" s="2">
        <v>175.02</v>
      </c>
      <c r="H770" s="2">
        <v>58.66</v>
      </c>
      <c r="I770" s="2">
        <v>93.82</v>
      </c>
      <c r="J770" s="2">
        <f t="shared" si="23"/>
        <v>327.5</v>
      </c>
      <c r="K770" s="2">
        <v>0</v>
      </c>
      <c r="L770" s="2">
        <v>0</v>
      </c>
      <c r="M770" s="2">
        <v>1</v>
      </c>
      <c r="N770" s="2">
        <f t="shared" si="24"/>
        <v>327.5</v>
      </c>
    </row>
    <row r="771" spans="1:14" ht="12.75" customHeight="1">
      <c r="A771" s="3" t="s">
        <v>1456</v>
      </c>
      <c r="B771" s="2">
        <v>70</v>
      </c>
      <c r="C771" s="3" t="s">
        <v>2171</v>
      </c>
      <c r="D771" s="3" t="s">
        <v>1324</v>
      </c>
      <c r="E771" s="3" t="s">
        <v>152</v>
      </c>
      <c r="F771" s="4">
        <v>40865</v>
      </c>
      <c r="G771" s="2">
        <v>816.75</v>
      </c>
      <c r="H771" s="2">
        <v>273.75</v>
      </c>
      <c r="I771" s="2">
        <v>437.83</v>
      </c>
      <c r="J771" s="2">
        <f t="shared" si="23"/>
        <v>1528.33</v>
      </c>
      <c r="K771" s="2">
        <v>0</v>
      </c>
      <c r="L771" s="2">
        <v>0</v>
      </c>
      <c r="M771" s="2">
        <v>1</v>
      </c>
      <c r="N771" s="2">
        <f t="shared" si="24"/>
        <v>1528.33</v>
      </c>
    </row>
    <row r="772" spans="1:14" ht="12.75" customHeight="1">
      <c r="A772" s="3" t="s">
        <v>1371</v>
      </c>
      <c r="B772" s="2">
        <v>0</v>
      </c>
      <c r="C772" s="3" t="s">
        <v>1421</v>
      </c>
      <c r="D772" s="3" t="s">
        <v>2172</v>
      </c>
      <c r="E772" s="3" t="s">
        <v>650</v>
      </c>
      <c r="F772" s="4">
        <v>40694</v>
      </c>
      <c r="G772" s="2">
        <v>339.32</v>
      </c>
      <c r="H772" s="2">
        <v>190.94</v>
      </c>
      <c r="I772" s="2">
        <v>0</v>
      </c>
      <c r="J772" s="2">
        <f t="shared" si="23"/>
        <v>530.26</v>
      </c>
      <c r="K772" s="2">
        <v>0</v>
      </c>
      <c r="L772" s="2">
        <v>0</v>
      </c>
      <c r="M772" s="2">
        <v>1</v>
      </c>
      <c r="N772" s="2">
        <f t="shared" si="24"/>
        <v>530.26</v>
      </c>
    </row>
    <row r="773" spans="1:14" ht="12.75" customHeight="1">
      <c r="A773" s="3" t="s">
        <v>1367</v>
      </c>
      <c r="B773" s="2">
        <v>19</v>
      </c>
      <c r="C773" s="3" t="s">
        <v>2173</v>
      </c>
      <c r="D773" s="3" t="s">
        <v>2174</v>
      </c>
      <c r="E773" s="3" t="s">
        <v>188</v>
      </c>
      <c r="F773" s="4">
        <v>40868</v>
      </c>
      <c r="G773" s="2">
        <v>142.95</v>
      </c>
      <c r="H773" s="2">
        <v>58.95</v>
      </c>
      <c r="I773" s="2">
        <v>124.83</v>
      </c>
      <c r="J773" s="2">
        <f t="shared" si="23"/>
        <v>326.72999999999996</v>
      </c>
      <c r="K773" s="2">
        <v>0</v>
      </c>
      <c r="L773" s="2">
        <v>0</v>
      </c>
      <c r="M773" s="2">
        <v>1</v>
      </c>
      <c r="N773" s="2">
        <f t="shared" si="24"/>
        <v>326.72999999999996</v>
      </c>
    </row>
    <row r="774" spans="1:14" ht="12.75" customHeight="1">
      <c r="A774" s="3" t="s">
        <v>1367</v>
      </c>
      <c r="B774" s="2">
        <v>10</v>
      </c>
      <c r="C774" s="3" t="s">
        <v>1557</v>
      </c>
      <c r="D774" s="3" t="s">
        <v>2175</v>
      </c>
      <c r="E774" s="3" t="s">
        <v>138</v>
      </c>
      <c r="F774" s="4">
        <v>40793</v>
      </c>
      <c r="G774" s="2">
        <v>132.28</v>
      </c>
      <c r="H774" s="2">
        <v>60.46</v>
      </c>
      <c r="I774" s="2">
        <v>51.9</v>
      </c>
      <c r="J774" s="2">
        <f t="shared" si="23"/>
        <v>244.64000000000001</v>
      </c>
      <c r="K774" s="2">
        <v>0</v>
      </c>
      <c r="L774" s="2">
        <v>0</v>
      </c>
      <c r="M774" s="2">
        <v>1</v>
      </c>
      <c r="N774" s="2">
        <f t="shared" si="24"/>
        <v>244.64000000000001</v>
      </c>
    </row>
    <row r="775" spans="1:14" ht="12.75" customHeight="1">
      <c r="A775" s="3" t="s">
        <v>1367</v>
      </c>
      <c r="B775" s="2">
        <v>66</v>
      </c>
      <c r="C775" s="3" t="s">
        <v>1377</v>
      </c>
      <c r="D775" s="3" t="s">
        <v>2175</v>
      </c>
      <c r="E775" s="3" t="s">
        <v>138</v>
      </c>
      <c r="F775" s="4">
        <v>40793</v>
      </c>
      <c r="G775" s="2">
        <v>873.05</v>
      </c>
      <c r="H775" s="2">
        <v>399.03</v>
      </c>
      <c r="I775" s="2">
        <v>342.55</v>
      </c>
      <c r="J775" s="2">
        <f t="shared" si="23"/>
        <v>1614.6299999999999</v>
      </c>
      <c r="K775" s="2">
        <v>0</v>
      </c>
      <c r="L775" s="2">
        <v>0</v>
      </c>
      <c r="M775" s="2">
        <v>1</v>
      </c>
      <c r="N775" s="2">
        <f t="shared" si="24"/>
        <v>1614.6299999999999</v>
      </c>
    </row>
    <row r="776" spans="1:14" ht="12.75" customHeight="1">
      <c r="A776" s="3" t="s">
        <v>1367</v>
      </c>
      <c r="B776" s="2">
        <v>14</v>
      </c>
      <c r="C776" s="3" t="s">
        <v>1492</v>
      </c>
      <c r="D776" s="3" t="s">
        <v>1095</v>
      </c>
      <c r="E776" s="3" t="s">
        <v>138</v>
      </c>
      <c r="F776" s="4">
        <v>40868</v>
      </c>
      <c r="G776" s="2">
        <v>52.54</v>
      </c>
      <c r="H776" s="2">
        <v>40.72</v>
      </c>
      <c r="I776" s="2">
        <v>382.35</v>
      </c>
      <c r="J776" s="2">
        <f t="shared" si="23"/>
        <v>475.61</v>
      </c>
      <c r="K776" s="2">
        <v>0</v>
      </c>
      <c r="L776" s="2">
        <v>0</v>
      </c>
      <c r="M776" s="2">
        <v>1</v>
      </c>
      <c r="N776" s="2">
        <f t="shared" si="24"/>
        <v>475.61</v>
      </c>
    </row>
    <row r="777" spans="1:14" ht="12.75" customHeight="1">
      <c r="A777" s="3" t="s">
        <v>1367</v>
      </c>
      <c r="B777" s="2">
        <v>754</v>
      </c>
      <c r="C777" s="3" t="s">
        <v>2176</v>
      </c>
      <c r="D777" s="3" t="s">
        <v>530</v>
      </c>
      <c r="E777" s="3" t="s">
        <v>351</v>
      </c>
      <c r="F777" s="4">
        <v>40723</v>
      </c>
      <c r="G777" s="2">
        <v>4066.69</v>
      </c>
      <c r="H777" s="2">
        <v>1574.59</v>
      </c>
      <c r="I777" s="2">
        <v>0</v>
      </c>
      <c r="J777" s="2">
        <f aca="true" t="shared" si="25" ref="J777:J840">SUM(G777:I777)</f>
        <v>5641.28</v>
      </c>
      <c r="K777" s="2">
        <v>0</v>
      </c>
      <c r="L777" s="2">
        <v>0</v>
      </c>
      <c r="M777" s="2">
        <v>1</v>
      </c>
      <c r="N777" s="2">
        <f aca="true" t="shared" si="26" ref="N777:N840">M777*J777</f>
        <v>5641.28</v>
      </c>
    </row>
    <row r="778" spans="1:14" ht="12.75" customHeight="1">
      <c r="A778" s="3" t="s">
        <v>1371</v>
      </c>
      <c r="B778" s="2">
        <v>0</v>
      </c>
      <c r="C778" s="3" t="s">
        <v>1421</v>
      </c>
      <c r="D778" s="3" t="s">
        <v>2177</v>
      </c>
      <c r="E778" s="3" t="s">
        <v>1355</v>
      </c>
      <c r="F778" s="4">
        <v>40869</v>
      </c>
      <c r="G778" s="2">
        <v>370.73</v>
      </c>
      <c r="H778" s="2">
        <v>217.76</v>
      </c>
      <c r="I778" s="2">
        <v>0</v>
      </c>
      <c r="J778" s="2">
        <f t="shared" si="25"/>
        <v>588.49</v>
      </c>
      <c r="K778" s="2">
        <v>0</v>
      </c>
      <c r="L778" s="2">
        <v>0</v>
      </c>
      <c r="M778" s="2">
        <v>1</v>
      </c>
      <c r="N778" s="2">
        <f t="shared" si="26"/>
        <v>588.49</v>
      </c>
    </row>
    <row r="779" spans="1:14" ht="12.75" customHeight="1">
      <c r="A779" s="3" t="s">
        <v>1367</v>
      </c>
      <c r="B779" s="2">
        <v>735</v>
      </c>
      <c r="C779" s="3" t="s">
        <v>2178</v>
      </c>
      <c r="D779" s="3" t="s">
        <v>533</v>
      </c>
      <c r="E779" s="3" t="s">
        <v>534</v>
      </c>
      <c r="F779" s="4">
        <v>40689</v>
      </c>
      <c r="G779" s="2">
        <v>4976.87</v>
      </c>
      <c r="H779" s="2">
        <v>2032.19</v>
      </c>
      <c r="I779" s="2">
        <v>0</v>
      </c>
      <c r="J779" s="2">
        <f t="shared" si="25"/>
        <v>7009.0599999999995</v>
      </c>
      <c r="K779" s="2">
        <v>0</v>
      </c>
      <c r="L779" s="2">
        <v>0</v>
      </c>
      <c r="M779" s="2">
        <v>1</v>
      </c>
      <c r="N779" s="2">
        <f t="shared" si="26"/>
        <v>7009.0599999999995</v>
      </c>
    </row>
    <row r="780" spans="1:14" ht="12.75" customHeight="1">
      <c r="A780" s="3" t="s">
        <v>1371</v>
      </c>
      <c r="B780" s="2">
        <v>0</v>
      </c>
      <c r="C780" s="3" t="s">
        <v>1372</v>
      </c>
      <c r="D780" s="3" t="s">
        <v>536</v>
      </c>
      <c r="E780" s="3" t="s">
        <v>537</v>
      </c>
      <c r="F780" s="4">
        <v>40723</v>
      </c>
      <c r="G780" s="2">
        <v>39.49</v>
      </c>
      <c r="H780" s="2">
        <v>111.15</v>
      </c>
      <c r="I780" s="2">
        <v>0</v>
      </c>
      <c r="J780" s="2">
        <f t="shared" si="25"/>
        <v>150.64000000000001</v>
      </c>
      <c r="K780" s="2">
        <v>0</v>
      </c>
      <c r="L780" s="2">
        <v>0</v>
      </c>
      <c r="M780" s="2">
        <v>1</v>
      </c>
      <c r="N780" s="2">
        <f t="shared" si="26"/>
        <v>150.64000000000001</v>
      </c>
    </row>
    <row r="781" spans="1:14" ht="12.75" customHeight="1">
      <c r="A781" s="3" t="s">
        <v>1367</v>
      </c>
      <c r="B781" s="2">
        <v>10</v>
      </c>
      <c r="C781" s="3" t="s">
        <v>1389</v>
      </c>
      <c r="D781" s="3" t="s">
        <v>538</v>
      </c>
      <c r="E781" s="3" t="s">
        <v>539</v>
      </c>
      <c r="F781" s="4">
        <v>40623</v>
      </c>
      <c r="G781" s="2">
        <v>36.38</v>
      </c>
      <c r="H781" s="2">
        <v>19.92</v>
      </c>
      <c r="I781" s="2">
        <v>0</v>
      </c>
      <c r="J781" s="2">
        <f t="shared" si="25"/>
        <v>56.300000000000004</v>
      </c>
      <c r="K781" s="2">
        <v>0</v>
      </c>
      <c r="L781" s="2">
        <v>0</v>
      </c>
      <c r="M781" s="2">
        <v>1</v>
      </c>
      <c r="N781" s="2">
        <f t="shared" si="26"/>
        <v>56.300000000000004</v>
      </c>
    </row>
    <row r="782" spans="1:14" ht="12.75" customHeight="1">
      <c r="A782" s="3" t="s">
        <v>1367</v>
      </c>
      <c r="B782" s="2">
        <v>50</v>
      </c>
      <c r="C782" s="3" t="s">
        <v>1999</v>
      </c>
      <c r="D782" s="3" t="s">
        <v>538</v>
      </c>
      <c r="E782" s="3" t="s">
        <v>539</v>
      </c>
      <c r="F782" s="4">
        <v>40623</v>
      </c>
      <c r="G782" s="2">
        <v>181.92</v>
      </c>
      <c r="H782" s="2">
        <v>99.66</v>
      </c>
      <c r="I782" s="2">
        <v>0</v>
      </c>
      <c r="J782" s="2">
        <f t="shared" si="25"/>
        <v>281.58</v>
      </c>
      <c r="K782" s="2">
        <v>0</v>
      </c>
      <c r="L782" s="2">
        <v>0</v>
      </c>
      <c r="M782" s="2">
        <v>1</v>
      </c>
      <c r="N782" s="2">
        <f t="shared" si="26"/>
        <v>281.58</v>
      </c>
    </row>
    <row r="783" spans="1:14" ht="12.75" customHeight="1">
      <c r="A783" s="3" t="s">
        <v>1371</v>
      </c>
      <c r="B783" s="2">
        <v>0</v>
      </c>
      <c r="C783" s="3" t="s">
        <v>1372</v>
      </c>
      <c r="D783" s="3" t="s">
        <v>542</v>
      </c>
      <c r="E783" s="3" t="s">
        <v>278</v>
      </c>
      <c r="F783" s="4">
        <v>40682</v>
      </c>
      <c r="G783" s="2">
        <v>23.8</v>
      </c>
      <c r="H783" s="2">
        <v>14.5</v>
      </c>
      <c r="I783" s="2">
        <v>0</v>
      </c>
      <c r="J783" s="2">
        <f t="shared" si="25"/>
        <v>38.3</v>
      </c>
      <c r="K783" s="2">
        <v>0</v>
      </c>
      <c r="L783" s="2">
        <v>0</v>
      </c>
      <c r="M783" s="2">
        <v>1</v>
      </c>
      <c r="N783" s="2">
        <f t="shared" si="26"/>
        <v>38.3</v>
      </c>
    </row>
    <row r="784" spans="1:14" ht="12.75" customHeight="1">
      <c r="A784" s="3" t="s">
        <v>1367</v>
      </c>
      <c r="B784" s="2">
        <v>7</v>
      </c>
      <c r="C784" s="3" t="s">
        <v>1470</v>
      </c>
      <c r="D784" s="3" t="s">
        <v>2179</v>
      </c>
      <c r="E784" s="3" t="s">
        <v>152</v>
      </c>
      <c r="F784" s="4">
        <v>40833</v>
      </c>
      <c r="G784" s="2">
        <v>84.14</v>
      </c>
      <c r="H784" s="2">
        <v>37.45</v>
      </c>
      <c r="I784" s="2">
        <v>32.25</v>
      </c>
      <c r="J784" s="2">
        <f t="shared" si="25"/>
        <v>153.84</v>
      </c>
      <c r="K784" s="2">
        <v>0</v>
      </c>
      <c r="L784" s="2">
        <v>0</v>
      </c>
      <c r="M784" s="2">
        <v>1</v>
      </c>
      <c r="N784" s="2">
        <f t="shared" si="26"/>
        <v>153.84</v>
      </c>
    </row>
    <row r="785" spans="1:14" ht="12.75" customHeight="1">
      <c r="A785" s="3" t="s">
        <v>1367</v>
      </c>
      <c r="B785" s="2">
        <v>76</v>
      </c>
      <c r="C785" s="3" t="s">
        <v>2180</v>
      </c>
      <c r="D785" s="3" t="s">
        <v>2179</v>
      </c>
      <c r="E785" s="3" t="s">
        <v>152</v>
      </c>
      <c r="F785" s="4">
        <v>40833</v>
      </c>
      <c r="G785" s="2">
        <v>913.61</v>
      </c>
      <c r="H785" s="2">
        <v>406.49</v>
      </c>
      <c r="I785" s="2">
        <v>350.1</v>
      </c>
      <c r="J785" s="2">
        <f t="shared" si="25"/>
        <v>1670.1999999999998</v>
      </c>
      <c r="K785" s="2">
        <v>0</v>
      </c>
      <c r="L785" s="2">
        <v>0</v>
      </c>
      <c r="M785" s="2">
        <v>1</v>
      </c>
      <c r="N785" s="2">
        <f t="shared" si="26"/>
        <v>1670.1999999999998</v>
      </c>
    </row>
    <row r="786" spans="1:14" ht="12.75" customHeight="1">
      <c r="A786" s="3" t="s">
        <v>1371</v>
      </c>
      <c r="B786" s="2">
        <v>0</v>
      </c>
      <c r="C786" s="3" t="s">
        <v>1372</v>
      </c>
      <c r="D786" s="3" t="s">
        <v>2181</v>
      </c>
      <c r="E786" s="3" t="s">
        <v>1855</v>
      </c>
      <c r="F786" s="4">
        <v>40812</v>
      </c>
      <c r="G786" s="2">
        <v>102.31</v>
      </c>
      <c r="H786" s="2">
        <v>57.58</v>
      </c>
      <c r="I786" s="2">
        <v>0</v>
      </c>
      <c r="J786" s="2">
        <f t="shared" si="25"/>
        <v>159.89</v>
      </c>
      <c r="K786" s="2">
        <v>0</v>
      </c>
      <c r="L786" s="2">
        <v>0</v>
      </c>
      <c r="M786" s="2">
        <v>1</v>
      </c>
      <c r="N786" s="2">
        <f t="shared" si="26"/>
        <v>159.89</v>
      </c>
    </row>
    <row r="787" spans="1:14" ht="12.75" customHeight="1">
      <c r="A787" s="3" t="s">
        <v>1367</v>
      </c>
      <c r="B787" s="2">
        <v>223</v>
      </c>
      <c r="C787" s="3" t="s">
        <v>2182</v>
      </c>
      <c r="D787" s="3" t="s">
        <v>545</v>
      </c>
      <c r="E787" s="3" t="s">
        <v>234</v>
      </c>
      <c r="F787" s="4">
        <v>40676</v>
      </c>
      <c r="G787" s="2">
        <v>2269.03</v>
      </c>
      <c r="H787" s="2">
        <v>1150.52</v>
      </c>
      <c r="I787" s="2">
        <v>0</v>
      </c>
      <c r="J787" s="2">
        <f t="shared" si="25"/>
        <v>3419.55</v>
      </c>
      <c r="K787" s="2">
        <v>0</v>
      </c>
      <c r="L787" s="2">
        <v>0</v>
      </c>
      <c r="M787" s="2">
        <v>1</v>
      </c>
      <c r="N787" s="2">
        <f t="shared" si="26"/>
        <v>3419.55</v>
      </c>
    </row>
    <row r="788" spans="1:14" ht="12.75" customHeight="1">
      <c r="A788" s="3" t="s">
        <v>1367</v>
      </c>
      <c r="B788" s="2">
        <v>22</v>
      </c>
      <c r="C788" s="3" t="s">
        <v>2183</v>
      </c>
      <c r="D788" s="3" t="s">
        <v>2184</v>
      </c>
      <c r="E788" s="3" t="s">
        <v>1839</v>
      </c>
      <c r="F788" s="4">
        <v>40820</v>
      </c>
      <c r="G788" s="2">
        <v>246.93</v>
      </c>
      <c r="H788" s="2">
        <v>154.48</v>
      </c>
      <c r="I788" s="2">
        <v>50.58</v>
      </c>
      <c r="J788" s="2">
        <f t="shared" si="25"/>
        <v>451.98999999999995</v>
      </c>
      <c r="K788" s="2">
        <v>0</v>
      </c>
      <c r="L788" s="2">
        <v>0</v>
      </c>
      <c r="M788" s="2">
        <v>1</v>
      </c>
      <c r="N788" s="2">
        <f t="shared" si="26"/>
        <v>451.98999999999995</v>
      </c>
    </row>
    <row r="789" spans="1:14" ht="12.75" customHeight="1">
      <c r="A789" s="3" t="s">
        <v>1367</v>
      </c>
      <c r="B789" s="2">
        <v>166</v>
      </c>
      <c r="C789" s="3" t="s">
        <v>2185</v>
      </c>
      <c r="D789" s="3" t="s">
        <v>2184</v>
      </c>
      <c r="E789" s="3" t="s">
        <v>1839</v>
      </c>
      <c r="F789" s="4">
        <v>40820</v>
      </c>
      <c r="G789" s="2">
        <v>1863.21</v>
      </c>
      <c r="H789" s="2">
        <v>1165.6</v>
      </c>
      <c r="I789" s="2">
        <v>381.62</v>
      </c>
      <c r="J789" s="2">
        <f t="shared" si="25"/>
        <v>3410.43</v>
      </c>
      <c r="K789" s="2">
        <v>0</v>
      </c>
      <c r="L789" s="2">
        <v>0</v>
      </c>
      <c r="M789" s="2">
        <v>1</v>
      </c>
      <c r="N789" s="2">
        <f t="shared" si="26"/>
        <v>3410.43</v>
      </c>
    </row>
    <row r="790" spans="1:14" ht="12.75" customHeight="1">
      <c r="A790" s="3" t="s">
        <v>1367</v>
      </c>
      <c r="B790" s="2">
        <v>0</v>
      </c>
      <c r="C790" s="3" t="s">
        <v>2186</v>
      </c>
      <c r="D790" s="3" t="s">
        <v>2187</v>
      </c>
      <c r="E790" s="3" t="s">
        <v>2188</v>
      </c>
      <c r="F790" s="4">
        <v>40815</v>
      </c>
      <c r="G790" s="2">
        <v>3.62</v>
      </c>
      <c r="H790" s="2">
        <v>2.19</v>
      </c>
      <c r="I790" s="2">
        <v>0</v>
      </c>
      <c r="J790" s="2">
        <f t="shared" si="25"/>
        <v>5.8100000000000005</v>
      </c>
      <c r="K790" s="2">
        <v>0</v>
      </c>
      <c r="L790" s="2">
        <v>0</v>
      </c>
      <c r="M790" s="2">
        <v>1</v>
      </c>
      <c r="N790" s="2">
        <f t="shared" si="26"/>
        <v>5.8100000000000005</v>
      </c>
    </row>
    <row r="791" spans="1:14" ht="12.75" customHeight="1">
      <c r="A791" s="3" t="s">
        <v>1367</v>
      </c>
      <c r="B791" s="2">
        <v>350</v>
      </c>
      <c r="C791" s="3" t="s">
        <v>2189</v>
      </c>
      <c r="D791" s="3" t="s">
        <v>2187</v>
      </c>
      <c r="E791" s="3" t="s">
        <v>2188</v>
      </c>
      <c r="F791" s="4">
        <v>40815</v>
      </c>
      <c r="G791" s="2">
        <v>1265.42</v>
      </c>
      <c r="H791" s="2">
        <v>766.47</v>
      </c>
      <c r="I791" s="2">
        <v>0</v>
      </c>
      <c r="J791" s="2">
        <f t="shared" si="25"/>
        <v>2031.89</v>
      </c>
      <c r="K791" s="2">
        <v>0</v>
      </c>
      <c r="L791" s="2">
        <v>0</v>
      </c>
      <c r="M791" s="2">
        <v>1</v>
      </c>
      <c r="N791" s="2">
        <f t="shared" si="26"/>
        <v>2031.89</v>
      </c>
    </row>
    <row r="792" spans="1:14" ht="12.75" customHeight="1">
      <c r="A792" s="3" t="s">
        <v>1367</v>
      </c>
      <c r="B792" s="2">
        <v>11</v>
      </c>
      <c r="C792" s="3" t="s">
        <v>2190</v>
      </c>
      <c r="D792" s="3" t="s">
        <v>2191</v>
      </c>
      <c r="E792" s="3" t="s">
        <v>138</v>
      </c>
      <c r="F792" s="4">
        <v>40899</v>
      </c>
      <c r="G792" s="2">
        <v>126.65</v>
      </c>
      <c r="H792" s="2">
        <v>72.01</v>
      </c>
      <c r="I792" s="2">
        <v>47.26</v>
      </c>
      <c r="J792" s="2">
        <f t="shared" si="25"/>
        <v>245.92000000000002</v>
      </c>
      <c r="K792" s="2">
        <v>0</v>
      </c>
      <c r="L792" s="2">
        <v>0</v>
      </c>
      <c r="M792" s="2">
        <v>1</v>
      </c>
      <c r="N792" s="2">
        <f t="shared" si="26"/>
        <v>245.92000000000002</v>
      </c>
    </row>
    <row r="793" spans="1:14" ht="12.75" customHeight="1">
      <c r="A793" s="3" t="s">
        <v>1367</v>
      </c>
      <c r="B793" s="2">
        <v>78</v>
      </c>
      <c r="C793" s="3" t="s">
        <v>2192</v>
      </c>
      <c r="D793" s="3" t="s">
        <v>2191</v>
      </c>
      <c r="E793" s="3" t="s">
        <v>138</v>
      </c>
      <c r="F793" s="4">
        <v>40899</v>
      </c>
      <c r="G793" s="2">
        <v>898.11</v>
      </c>
      <c r="H793" s="2">
        <v>510.76</v>
      </c>
      <c r="I793" s="2">
        <v>335.09</v>
      </c>
      <c r="J793" s="2">
        <f t="shared" si="25"/>
        <v>1743.9599999999998</v>
      </c>
      <c r="K793" s="2">
        <v>0</v>
      </c>
      <c r="L793" s="2">
        <v>0</v>
      </c>
      <c r="M793" s="2">
        <v>1</v>
      </c>
      <c r="N793" s="2">
        <f t="shared" si="26"/>
        <v>1743.9599999999998</v>
      </c>
    </row>
    <row r="794" spans="1:14" ht="12.75" customHeight="1">
      <c r="A794" s="3" t="s">
        <v>1367</v>
      </c>
      <c r="B794" s="2">
        <v>7</v>
      </c>
      <c r="C794" s="3" t="s">
        <v>1470</v>
      </c>
      <c r="D794" s="3" t="s">
        <v>2193</v>
      </c>
      <c r="E794" s="3" t="s">
        <v>582</v>
      </c>
      <c r="F794" s="4">
        <v>40679</v>
      </c>
      <c r="G794" s="2">
        <v>100.04</v>
      </c>
      <c r="H794" s="2">
        <v>43.7</v>
      </c>
      <c r="I794" s="2">
        <v>41.61</v>
      </c>
      <c r="J794" s="2">
        <f t="shared" si="25"/>
        <v>185.35000000000002</v>
      </c>
      <c r="K794" s="2">
        <v>0</v>
      </c>
      <c r="L794" s="2">
        <v>0</v>
      </c>
      <c r="M794" s="2">
        <v>1</v>
      </c>
      <c r="N794" s="2">
        <f t="shared" si="26"/>
        <v>185.35000000000002</v>
      </c>
    </row>
    <row r="795" spans="1:14" ht="12.75" customHeight="1">
      <c r="A795" s="3" t="s">
        <v>1367</v>
      </c>
      <c r="B795" s="2">
        <v>60</v>
      </c>
      <c r="C795" s="3" t="s">
        <v>1572</v>
      </c>
      <c r="D795" s="3" t="s">
        <v>2193</v>
      </c>
      <c r="E795" s="3" t="s">
        <v>582</v>
      </c>
      <c r="F795" s="4">
        <v>40679</v>
      </c>
      <c r="G795" s="2">
        <v>857.51</v>
      </c>
      <c r="H795" s="2">
        <v>374.66</v>
      </c>
      <c r="I795" s="2">
        <v>356.66</v>
      </c>
      <c r="J795" s="2">
        <f t="shared" si="25"/>
        <v>1588.8300000000002</v>
      </c>
      <c r="K795" s="2">
        <v>0</v>
      </c>
      <c r="L795" s="2">
        <v>0</v>
      </c>
      <c r="M795" s="2">
        <v>1</v>
      </c>
      <c r="N795" s="2">
        <f t="shared" si="26"/>
        <v>1588.8300000000002</v>
      </c>
    </row>
    <row r="796" spans="1:14" ht="12.75" customHeight="1">
      <c r="A796" s="3" t="s">
        <v>1367</v>
      </c>
      <c r="B796" s="2">
        <v>8</v>
      </c>
      <c r="C796" s="3" t="s">
        <v>2194</v>
      </c>
      <c r="D796" s="3" t="s">
        <v>799</v>
      </c>
      <c r="E796" s="3" t="s">
        <v>483</v>
      </c>
      <c r="F796" s="4">
        <v>40868</v>
      </c>
      <c r="G796" s="2">
        <v>107.55</v>
      </c>
      <c r="H796" s="2">
        <v>394.8</v>
      </c>
      <c r="I796" s="2">
        <v>0</v>
      </c>
      <c r="J796" s="2">
        <f t="shared" si="25"/>
        <v>502.35</v>
      </c>
      <c r="K796" s="2">
        <v>0</v>
      </c>
      <c r="L796" s="2">
        <v>0</v>
      </c>
      <c r="M796" s="2">
        <v>1</v>
      </c>
      <c r="N796" s="2">
        <f t="shared" si="26"/>
        <v>502.35</v>
      </c>
    </row>
    <row r="797" spans="1:14" ht="12.75" customHeight="1">
      <c r="A797" s="3" t="s">
        <v>1367</v>
      </c>
      <c r="B797" s="2">
        <v>11</v>
      </c>
      <c r="C797" s="3" t="s">
        <v>2195</v>
      </c>
      <c r="D797" s="3" t="s">
        <v>800</v>
      </c>
      <c r="E797" s="3" t="s">
        <v>152</v>
      </c>
      <c r="F797" s="4">
        <v>40830</v>
      </c>
      <c r="G797" s="2">
        <v>188.9</v>
      </c>
      <c r="H797" s="2">
        <v>54.55</v>
      </c>
      <c r="I797" s="2">
        <v>0</v>
      </c>
      <c r="J797" s="2">
        <f t="shared" si="25"/>
        <v>243.45</v>
      </c>
      <c r="K797" s="2">
        <v>0</v>
      </c>
      <c r="L797" s="2">
        <v>0</v>
      </c>
      <c r="M797" s="2">
        <v>1</v>
      </c>
      <c r="N797" s="2">
        <f t="shared" si="26"/>
        <v>243.45</v>
      </c>
    </row>
    <row r="798" spans="1:14" ht="12.75" customHeight="1">
      <c r="A798" s="3" t="s">
        <v>1367</v>
      </c>
      <c r="B798" s="2">
        <v>3</v>
      </c>
      <c r="C798" s="3" t="s">
        <v>1654</v>
      </c>
      <c r="D798" s="3" t="s">
        <v>1098</v>
      </c>
      <c r="E798" s="3" t="s">
        <v>365</v>
      </c>
      <c r="F798" s="4">
        <v>40737</v>
      </c>
      <c r="G798" s="2">
        <v>16.43</v>
      </c>
      <c r="H798" s="2">
        <v>10.71</v>
      </c>
      <c r="I798" s="2">
        <v>0</v>
      </c>
      <c r="J798" s="2">
        <f t="shared" si="25"/>
        <v>27.14</v>
      </c>
      <c r="K798" s="2">
        <v>0</v>
      </c>
      <c r="L798" s="2">
        <v>0</v>
      </c>
      <c r="M798" s="2">
        <v>1</v>
      </c>
      <c r="N798" s="2">
        <f t="shared" si="26"/>
        <v>27.14</v>
      </c>
    </row>
    <row r="799" spans="1:14" ht="12.75" customHeight="1">
      <c r="A799" s="3" t="s">
        <v>1367</v>
      </c>
      <c r="B799" s="2">
        <v>12</v>
      </c>
      <c r="C799" s="3" t="s">
        <v>1847</v>
      </c>
      <c r="D799" s="3" t="s">
        <v>1098</v>
      </c>
      <c r="E799" s="3" t="s">
        <v>365</v>
      </c>
      <c r="F799" s="4">
        <v>40737</v>
      </c>
      <c r="G799" s="2">
        <v>65.72</v>
      </c>
      <c r="H799" s="2">
        <v>42.85</v>
      </c>
      <c r="I799" s="2">
        <v>0</v>
      </c>
      <c r="J799" s="2">
        <f t="shared" si="25"/>
        <v>108.57</v>
      </c>
      <c r="K799" s="2">
        <v>0</v>
      </c>
      <c r="L799" s="2">
        <v>0</v>
      </c>
      <c r="M799" s="2">
        <v>1</v>
      </c>
      <c r="N799" s="2">
        <f t="shared" si="26"/>
        <v>108.57</v>
      </c>
    </row>
    <row r="800" spans="1:14" ht="12.75" customHeight="1">
      <c r="A800" s="3" t="s">
        <v>1367</v>
      </c>
      <c r="B800" s="2">
        <v>43</v>
      </c>
      <c r="C800" s="3" t="s">
        <v>2196</v>
      </c>
      <c r="D800" s="3" t="s">
        <v>2197</v>
      </c>
      <c r="E800" s="3" t="s">
        <v>594</v>
      </c>
      <c r="F800" s="4">
        <v>40753</v>
      </c>
      <c r="G800" s="2">
        <v>354.16</v>
      </c>
      <c r="H800" s="2">
        <v>229.18</v>
      </c>
      <c r="I800" s="2">
        <v>211.31</v>
      </c>
      <c r="J800" s="2">
        <f t="shared" si="25"/>
        <v>794.6500000000001</v>
      </c>
      <c r="K800" s="2">
        <v>0</v>
      </c>
      <c r="L800" s="2">
        <v>0</v>
      </c>
      <c r="M800" s="2">
        <v>1</v>
      </c>
      <c r="N800" s="2">
        <f t="shared" si="26"/>
        <v>794.6500000000001</v>
      </c>
    </row>
    <row r="801" spans="1:14" ht="12.75" customHeight="1">
      <c r="A801" s="3" t="s">
        <v>1367</v>
      </c>
      <c r="B801" s="2">
        <v>20</v>
      </c>
      <c r="C801" s="3" t="s">
        <v>1595</v>
      </c>
      <c r="D801" s="3" t="s">
        <v>2198</v>
      </c>
      <c r="E801" s="3" t="s">
        <v>582</v>
      </c>
      <c r="F801" s="4">
        <v>40633</v>
      </c>
      <c r="G801" s="2">
        <v>126.68</v>
      </c>
      <c r="H801" s="2">
        <v>113.28</v>
      </c>
      <c r="I801" s="2">
        <v>0</v>
      </c>
      <c r="J801" s="2">
        <f t="shared" si="25"/>
        <v>239.96</v>
      </c>
      <c r="K801" s="2">
        <v>0</v>
      </c>
      <c r="L801" s="2">
        <v>0</v>
      </c>
      <c r="M801" s="2">
        <v>1</v>
      </c>
      <c r="N801" s="2">
        <f t="shared" si="26"/>
        <v>239.96</v>
      </c>
    </row>
    <row r="802" spans="1:14" ht="12.75" customHeight="1">
      <c r="A802" s="3" t="s">
        <v>1367</v>
      </c>
      <c r="B802" s="2">
        <v>57</v>
      </c>
      <c r="C802" s="3" t="s">
        <v>1978</v>
      </c>
      <c r="D802" s="3" t="s">
        <v>2198</v>
      </c>
      <c r="E802" s="3" t="s">
        <v>582</v>
      </c>
      <c r="F802" s="4">
        <v>40633</v>
      </c>
      <c r="G802" s="2">
        <v>361.05</v>
      </c>
      <c r="H802" s="2">
        <v>322.84</v>
      </c>
      <c r="I802" s="2">
        <v>0</v>
      </c>
      <c r="J802" s="2">
        <f t="shared" si="25"/>
        <v>683.89</v>
      </c>
      <c r="K802" s="2">
        <v>0</v>
      </c>
      <c r="L802" s="2">
        <v>0</v>
      </c>
      <c r="M802" s="2">
        <v>1</v>
      </c>
      <c r="N802" s="2">
        <f t="shared" si="26"/>
        <v>683.89</v>
      </c>
    </row>
    <row r="803" spans="1:14" ht="12.75" customHeight="1">
      <c r="A803" s="3" t="s">
        <v>1367</v>
      </c>
      <c r="B803" s="2">
        <v>35</v>
      </c>
      <c r="C803" s="3" t="s">
        <v>2199</v>
      </c>
      <c r="D803" s="3" t="s">
        <v>546</v>
      </c>
      <c r="E803" s="3" t="s">
        <v>166</v>
      </c>
      <c r="F803" s="4">
        <v>40589</v>
      </c>
      <c r="G803" s="2">
        <v>422.38</v>
      </c>
      <c r="H803" s="2">
        <v>197.67</v>
      </c>
      <c r="I803" s="2">
        <v>436.38</v>
      </c>
      <c r="J803" s="2">
        <f t="shared" si="25"/>
        <v>1056.4299999999998</v>
      </c>
      <c r="K803" s="2">
        <v>0</v>
      </c>
      <c r="L803" s="2">
        <v>0</v>
      </c>
      <c r="M803" s="2">
        <v>1</v>
      </c>
      <c r="N803" s="2">
        <f t="shared" si="26"/>
        <v>1056.4299999999998</v>
      </c>
    </row>
    <row r="804" spans="1:14" ht="12.75" customHeight="1">
      <c r="A804" s="3" t="s">
        <v>1367</v>
      </c>
      <c r="B804" s="2">
        <v>870</v>
      </c>
      <c r="C804" s="3" t="s">
        <v>2200</v>
      </c>
      <c r="D804" s="3" t="s">
        <v>548</v>
      </c>
      <c r="E804" s="3" t="s">
        <v>392</v>
      </c>
      <c r="F804" s="4">
        <v>40737</v>
      </c>
      <c r="G804" s="2">
        <v>5173.07</v>
      </c>
      <c r="H804" s="2">
        <v>1982.31</v>
      </c>
      <c r="I804" s="2">
        <v>0</v>
      </c>
      <c r="J804" s="2">
        <f t="shared" si="25"/>
        <v>7155.379999999999</v>
      </c>
      <c r="K804" s="2">
        <v>0</v>
      </c>
      <c r="L804" s="2">
        <v>0</v>
      </c>
      <c r="M804" s="2">
        <v>1</v>
      </c>
      <c r="N804" s="2">
        <f t="shared" si="26"/>
        <v>7155.379999999999</v>
      </c>
    </row>
    <row r="805" spans="1:14" ht="12.75" customHeight="1">
      <c r="A805" s="3" t="s">
        <v>1371</v>
      </c>
      <c r="B805" s="2">
        <v>0</v>
      </c>
      <c r="C805" s="3" t="s">
        <v>1372</v>
      </c>
      <c r="D805" s="3" t="s">
        <v>550</v>
      </c>
      <c r="E805" s="3" t="s">
        <v>551</v>
      </c>
      <c r="F805" s="4">
        <v>40865</v>
      </c>
      <c r="G805" s="2">
        <v>8.92</v>
      </c>
      <c r="H805" s="2">
        <v>12.95</v>
      </c>
      <c r="I805" s="2">
        <v>0</v>
      </c>
      <c r="J805" s="2">
        <f t="shared" si="25"/>
        <v>21.869999999999997</v>
      </c>
      <c r="K805" s="2">
        <v>0</v>
      </c>
      <c r="L805" s="2">
        <v>0</v>
      </c>
      <c r="M805" s="2">
        <v>1</v>
      </c>
      <c r="N805" s="2">
        <f t="shared" si="26"/>
        <v>21.869999999999997</v>
      </c>
    </row>
    <row r="806" spans="1:14" ht="12.75" customHeight="1">
      <c r="A806" s="3" t="s">
        <v>1371</v>
      </c>
      <c r="B806" s="2">
        <v>0</v>
      </c>
      <c r="C806" s="3" t="s">
        <v>1372</v>
      </c>
      <c r="D806" s="3" t="s">
        <v>553</v>
      </c>
      <c r="E806" s="3" t="s">
        <v>231</v>
      </c>
      <c r="F806" s="4">
        <v>40633</v>
      </c>
      <c r="G806" s="2">
        <v>27.64</v>
      </c>
      <c r="H806" s="2">
        <v>457.78</v>
      </c>
      <c r="I806" s="2">
        <v>0</v>
      </c>
      <c r="J806" s="2">
        <f t="shared" si="25"/>
        <v>485.41999999999996</v>
      </c>
      <c r="K806" s="2">
        <v>0</v>
      </c>
      <c r="L806" s="2">
        <v>0</v>
      </c>
      <c r="M806" s="2">
        <v>1</v>
      </c>
      <c r="N806" s="2">
        <f t="shared" si="26"/>
        <v>485.41999999999996</v>
      </c>
    </row>
    <row r="807" spans="1:14" ht="12.75" customHeight="1">
      <c r="A807" s="3" t="s">
        <v>1367</v>
      </c>
      <c r="B807" s="2">
        <v>26</v>
      </c>
      <c r="C807" s="3" t="s">
        <v>2201</v>
      </c>
      <c r="D807" s="3" t="s">
        <v>1327</v>
      </c>
      <c r="E807" s="3" t="s">
        <v>152</v>
      </c>
      <c r="F807" s="4">
        <v>40569</v>
      </c>
      <c r="G807" s="2">
        <v>123.11</v>
      </c>
      <c r="H807" s="2">
        <v>73.66</v>
      </c>
      <c r="I807" s="2">
        <v>398.27</v>
      </c>
      <c r="J807" s="2">
        <f t="shared" si="25"/>
        <v>595.04</v>
      </c>
      <c r="K807" s="2">
        <v>0</v>
      </c>
      <c r="L807" s="2">
        <v>0</v>
      </c>
      <c r="M807" s="2">
        <v>1</v>
      </c>
      <c r="N807" s="2">
        <f t="shared" si="26"/>
        <v>595.04</v>
      </c>
    </row>
    <row r="808" spans="1:14" ht="12.75" customHeight="1">
      <c r="A808" s="3" t="s">
        <v>1371</v>
      </c>
      <c r="B808" s="2">
        <v>0</v>
      </c>
      <c r="C808" s="3" t="s">
        <v>1421</v>
      </c>
      <c r="D808" s="3" t="s">
        <v>2202</v>
      </c>
      <c r="E808" s="3" t="s">
        <v>1020</v>
      </c>
      <c r="F808" s="4">
        <v>40751</v>
      </c>
      <c r="G808" s="2">
        <v>444.69</v>
      </c>
      <c r="H808" s="2">
        <v>252.85</v>
      </c>
      <c r="I808" s="2">
        <v>0</v>
      </c>
      <c r="J808" s="2">
        <f t="shared" si="25"/>
        <v>697.54</v>
      </c>
      <c r="K808" s="2">
        <v>0</v>
      </c>
      <c r="L808" s="2">
        <v>0</v>
      </c>
      <c r="M808" s="2">
        <v>1</v>
      </c>
      <c r="N808" s="2">
        <f t="shared" si="26"/>
        <v>697.54</v>
      </c>
    </row>
    <row r="809" spans="1:14" ht="12.75" customHeight="1">
      <c r="A809" s="3" t="s">
        <v>1367</v>
      </c>
      <c r="B809" s="2">
        <v>811</v>
      </c>
      <c r="C809" s="3" t="s">
        <v>2203</v>
      </c>
      <c r="D809" s="3" t="s">
        <v>555</v>
      </c>
      <c r="E809" s="3" t="s">
        <v>556</v>
      </c>
      <c r="F809" s="4">
        <v>40869</v>
      </c>
      <c r="G809" s="2">
        <v>11015.46</v>
      </c>
      <c r="H809" s="2">
        <v>3690.79</v>
      </c>
      <c r="I809" s="2">
        <v>931.68</v>
      </c>
      <c r="J809" s="2">
        <f t="shared" si="25"/>
        <v>15637.93</v>
      </c>
      <c r="K809" s="2">
        <v>0</v>
      </c>
      <c r="L809" s="2">
        <v>0</v>
      </c>
      <c r="M809" s="2">
        <v>1</v>
      </c>
      <c r="N809" s="2">
        <f t="shared" si="26"/>
        <v>15637.93</v>
      </c>
    </row>
    <row r="810" spans="1:14" ht="12.75" customHeight="1">
      <c r="A810" s="3" t="s">
        <v>1367</v>
      </c>
      <c r="B810" s="2">
        <v>25</v>
      </c>
      <c r="C810" s="3" t="s">
        <v>2204</v>
      </c>
      <c r="D810" s="3" t="s">
        <v>804</v>
      </c>
      <c r="E810" s="3" t="s">
        <v>647</v>
      </c>
      <c r="F810" s="4">
        <v>40890</v>
      </c>
      <c r="G810" s="2">
        <v>309.11</v>
      </c>
      <c r="H810" s="2">
        <v>121.92</v>
      </c>
      <c r="I810" s="2">
        <v>0</v>
      </c>
      <c r="J810" s="2">
        <f t="shared" si="25"/>
        <v>431.03000000000003</v>
      </c>
      <c r="K810" s="2">
        <v>0</v>
      </c>
      <c r="L810" s="2">
        <v>0</v>
      </c>
      <c r="M810" s="2">
        <v>1</v>
      </c>
      <c r="N810" s="2">
        <f t="shared" si="26"/>
        <v>431.03000000000003</v>
      </c>
    </row>
    <row r="811" spans="1:14" ht="12.75" customHeight="1">
      <c r="A811" s="3" t="s">
        <v>1367</v>
      </c>
      <c r="B811" s="2">
        <v>303</v>
      </c>
      <c r="C811" s="3" t="s">
        <v>2205</v>
      </c>
      <c r="D811" s="3" t="s">
        <v>560</v>
      </c>
      <c r="E811" s="3" t="s">
        <v>561</v>
      </c>
      <c r="F811" s="4">
        <v>40830</v>
      </c>
      <c r="G811" s="2">
        <v>2156.47</v>
      </c>
      <c r="H811" s="2">
        <v>1006.48</v>
      </c>
      <c r="I811" s="2">
        <v>597.14</v>
      </c>
      <c r="J811" s="2">
        <f t="shared" si="25"/>
        <v>3760.0899999999997</v>
      </c>
      <c r="K811" s="2">
        <v>0</v>
      </c>
      <c r="L811" s="2">
        <v>0</v>
      </c>
      <c r="M811" s="2">
        <v>1</v>
      </c>
      <c r="N811" s="2">
        <f t="shared" si="26"/>
        <v>3760.0899999999997</v>
      </c>
    </row>
    <row r="812" spans="1:14" ht="12.75" customHeight="1">
      <c r="A812" s="3" t="s">
        <v>1367</v>
      </c>
      <c r="B812" s="2">
        <v>12</v>
      </c>
      <c r="C812" s="3" t="s">
        <v>2031</v>
      </c>
      <c r="D812" s="3" t="s">
        <v>1102</v>
      </c>
      <c r="E812" s="3" t="s">
        <v>607</v>
      </c>
      <c r="F812" s="4">
        <v>40576</v>
      </c>
      <c r="G812" s="2">
        <v>89.95</v>
      </c>
      <c r="H812" s="2">
        <v>41.52</v>
      </c>
      <c r="I812" s="2">
        <v>170.7</v>
      </c>
      <c r="J812" s="2">
        <f t="shared" si="25"/>
        <v>302.16999999999996</v>
      </c>
      <c r="K812" s="2">
        <v>0</v>
      </c>
      <c r="L812" s="2">
        <v>0</v>
      </c>
      <c r="M812" s="2">
        <v>1</v>
      </c>
      <c r="N812" s="2">
        <f t="shared" si="26"/>
        <v>302.16999999999996</v>
      </c>
    </row>
    <row r="813" spans="1:14" ht="12.75" customHeight="1">
      <c r="A813" s="3" t="s">
        <v>1367</v>
      </c>
      <c r="B813" s="2">
        <v>16</v>
      </c>
      <c r="C813" s="3" t="s">
        <v>1707</v>
      </c>
      <c r="D813" s="3" t="s">
        <v>1102</v>
      </c>
      <c r="E813" s="3" t="s">
        <v>607</v>
      </c>
      <c r="F813" s="4">
        <v>40576</v>
      </c>
      <c r="G813" s="2">
        <v>119.92</v>
      </c>
      <c r="H813" s="2">
        <v>55.35</v>
      </c>
      <c r="I813" s="2">
        <v>227.59</v>
      </c>
      <c r="J813" s="2">
        <f t="shared" si="25"/>
        <v>402.86</v>
      </c>
      <c r="K813" s="2">
        <v>0</v>
      </c>
      <c r="L813" s="2">
        <v>0</v>
      </c>
      <c r="M813" s="2">
        <v>1</v>
      </c>
      <c r="N813" s="2">
        <f t="shared" si="26"/>
        <v>402.86</v>
      </c>
    </row>
    <row r="814" spans="1:14" ht="12.75" customHeight="1">
      <c r="A814" s="3" t="s">
        <v>1367</v>
      </c>
      <c r="B814" s="2">
        <v>7</v>
      </c>
      <c r="C814" s="3" t="s">
        <v>1417</v>
      </c>
      <c r="D814" s="3" t="s">
        <v>2206</v>
      </c>
      <c r="E814" s="3" t="s">
        <v>650</v>
      </c>
      <c r="F814" s="4">
        <v>40862</v>
      </c>
      <c r="G814" s="2">
        <v>28.45</v>
      </c>
      <c r="H814" s="2">
        <v>31.17</v>
      </c>
      <c r="I814" s="2">
        <v>382.35</v>
      </c>
      <c r="J814" s="2">
        <f t="shared" si="25"/>
        <v>441.97</v>
      </c>
      <c r="K814" s="2">
        <v>0</v>
      </c>
      <c r="L814" s="2">
        <v>0</v>
      </c>
      <c r="M814" s="2">
        <v>1</v>
      </c>
      <c r="N814" s="2">
        <f t="shared" si="26"/>
        <v>441.97</v>
      </c>
    </row>
    <row r="815" spans="1:14" ht="12.75" customHeight="1">
      <c r="A815" s="3" t="s">
        <v>1367</v>
      </c>
      <c r="B815" s="2">
        <v>6</v>
      </c>
      <c r="C815" s="3" t="s">
        <v>2207</v>
      </c>
      <c r="D815" s="3" t="s">
        <v>562</v>
      </c>
      <c r="E815" s="3" t="s">
        <v>152</v>
      </c>
      <c r="F815" s="4">
        <v>41181</v>
      </c>
      <c r="G815" s="2">
        <v>872.2</v>
      </c>
      <c r="H815" s="2">
        <v>508.97</v>
      </c>
      <c r="I815" s="2">
        <v>0</v>
      </c>
      <c r="J815" s="2">
        <f t="shared" si="25"/>
        <v>1381.17</v>
      </c>
      <c r="K815" s="2">
        <v>0</v>
      </c>
      <c r="L815" s="2">
        <v>0</v>
      </c>
      <c r="M815" s="2">
        <v>1</v>
      </c>
      <c r="N815" s="2">
        <f t="shared" si="26"/>
        <v>1381.17</v>
      </c>
    </row>
    <row r="816" spans="1:14" ht="12.75" customHeight="1">
      <c r="A816" s="3" t="s">
        <v>1371</v>
      </c>
      <c r="B816" s="2">
        <v>0</v>
      </c>
      <c r="C816" s="3" t="s">
        <v>1421</v>
      </c>
      <c r="D816" s="3" t="s">
        <v>2208</v>
      </c>
      <c r="E816" s="3" t="s">
        <v>2209</v>
      </c>
      <c r="F816" s="4">
        <v>40792</v>
      </c>
      <c r="G816" s="2">
        <v>613.41</v>
      </c>
      <c r="H816" s="2">
        <v>435.33</v>
      </c>
      <c r="I816" s="2">
        <v>0</v>
      </c>
      <c r="J816" s="2">
        <f t="shared" si="25"/>
        <v>1048.74</v>
      </c>
      <c r="K816" s="2">
        <v>0</v>
      </c>
      <c r="L816" s="2">
        <v>0</v>
      </c>
      <c r="M816" s="2">
        <v>1</v>
      </c>
      <c r="N816" s="2">
        <f t="shared" si="26"/>
        <v>1048.74</v>
      </c>
    </row>
    <row r="817" spans="1:14" ht="12.75" customHeight="1">
      <c r="A817" s="3" t="s">
        <v>1367</v>
      </c>
      <c r="B817" s="2">
        <v>23</v>
      </c>
      <c r="C817" s="3" t="s">
        <v>1402</v>
      </c>
      <c r="D817" s="3" t="s">
        <v>564</v>
      </c>
      <c r="E817" s="3" t="s">
        <v>287</v>
      </c>
      <c r="F817" s="4">
        <v>40871</v>
      </c>
      <c r="G817" s="2">
        <v>61.57</v>
      </c>
      <c r="H817" s="2">
        <v>62.83</v>
      </c>
      <c r="I817" s="2">
        <v>0</v>
      </c>
      <c r="J817" s="2">
        <f t="shared" si="25"/>
        <v>124.4</v>
      </c>
      <c r="K817" s="2">
        <v>0</v>
      </c>
      <c r="L817" s="2">
        <v>0</v>
      </c>
      <c r="M817" s="2">
        <v>1</v>
      </c>
      <c r="N817" s="2">
        <f t="shared" si="26"/>
        <v>124.4</v>
      </c>
    </row>
    <row r="818" spans="1:14" ht="12.75" customHeight="1">
      <c r="A818" s="3" t="s">
        <v>1367</v>
      </c>
      <c r="B818" s="2">
        <v>275</v>
      </c>
      <c r="C818" s="3" t="s">
        <v>2210</v>
      </c>
      <c r="D818" s="3" t="s">
        <v>2211</v>
      </c>
      <c r="E818" s="3" t="s">
        <v>152</v>
      </c>
      <c r="F818" s="4">
        <v>40891</v>
      </c>
      <c r="G818" s="2">
        <v>252.31</v>
      </c>
      <c r="H818" s="2">
        <v>154.7</v>
      </c>
      <c r="I818" s="2">
        <v>0</v>
      </c>
      <c r="J818" s="2">
        <f t="shared" si="25"/>
        <v>407.01</v>
      </c>
      <c r="K818" s="2">
        <v>0</v>
      </c>
      <c r="L818" s="2">
        <v>0</v>
      </c>
      <c r="M818" s="2">
        <v>1</v>
      </c>
      <c r="N818" s="2">
        <f t="shared" si="26"/>
        <v>407.01</v>
      </c>
    </row>
    <row r="819" spans="1:14" ht="12.75" customHeight="1">
      <c r="A819" s="3" t="s">
        <v>1456</v>
      </c>
      <c r="B819" s="2">
        <v>84</v>
      </c>
      <c r="C819" s="3" t="s">
        <v>2212</v>
      </c>
      <c r="D819" s="3" t="s">
        <v>567</v>
      </c>
      <c r="E819" s="3" t="s">
        <v>141</v>
      </c>
      <c r="F819" s="4">
        <v>40823</v>
      </c>
      <c r="G819" s="2">
        <v>670.04</v>
      </c>
      <c r="H819" s="2">
        <v>253.59</v>
      </c>
      <c r="I819" s="2">
        <v>0</v>
      </c>
      <c r="J819" s="2">
        <f t="shared" si="25"/>
        <v>923.63</v>
      </c>
      <c r="K819" s="2">
        <v>0</v>
      </c>
      <c r="L819" s="2">
        <v>0</v>
      </c>
      <c r="M819" s="2">
        <v>1</v>
      </c>
      <c r="N819" s="2">
        <f t="shared" si="26"/>
        <v>923.63</v>
      </c>
    </row>
    <row r="820" spans="1:14" ht="12.75" customHeight="1">
      <c r="A820" s="3" t="s">
        <v>1367</v>
      </c>
      <c r="B820" s="2">
        <v>12</v>
      </c>
      <c r="C820" s="3" t="s">
        <v>1666</v>
      </c>
      <c r="D820" s="3" t="s">
        <v>567</v>
      </c>
      <c r="E820" s="3" t="s">
        <v>141</v>
      </c>
      <c r="F820" s="4">
        <v>40823</v>
      </c>
      <c r="G820" s="2">
        <v>104.66</v>
      </c>
      <c r="H820" s="2">
        <v>39.61</v>
      </c>
      <c r="I820" s="2">
        <v>0</v>
      </c>
      <c r="J820" s="2">
        <f t="shared" si="25"/>
        <v>144.26999999999998</v>
      </c>
      <c r="K820" s="2">
        <v>0</v>
      </c>
      <c r="L820" s="2">
        <v>0</v>
      </c>
      <c r="M820" s="2">
        <v>1</v>
      </c>
      <c r="N820" s="2">
        <f t="shared" si="26"/>
        <v>144.26999999999998</v>
      </c>
    </row>
    <row r="821" spans="1:14" ht="12.75" customHeight="1">
      <c r="A821" s="3" t="s">
        <v>1367</v>
      </c>
      <c r="B821" s="2">
        <v>7</v>
      </c>
      <c r="C821" s="3" t="s">
        <v>1470</v>
      </c>
      <c r="D821" s="3" t="s">
        <v>2213</v>
      </c>
      <c r="E821" s="3" t="s">
        <v>155</v>
      </c>
      <c r="F821" s="4">
        <v>40567</v>
      </c>
      <c r="G821" s="2">
        <v>83.83</v>
      </c>
      <c r="H821" s="2">
        <v>46.69</v>
      </c>
      <c r="I821" s="2">
        <v>22.85</v>
      </c>
      <c r="J821" s="2">
        <f t="shared" si="25"/>
        <v>153.36999999999998</v>
      </c>
      <c r="K821" s="2">
        <v>0</v>
      </c>
      <c r="L821" s="2">
        <v>0</v>
      </c>
      <c r="M821" s="2">
        <v>1</v>
      </c>
      <c r="N821" s="2">
        <f t="shared" si="26"/>
        <v>153.36999999999998</v>
      </c>
    </row>
    <row r="822" spans="1:14" ht="12.75" customHeight="1">
      <c r="A822" s="3" t="s">
        <v>1367</v>
      </c>
      <c r="B822" s="2">
        <v>115</v>
      </c>
      <c r="C822" s="3" t="s">
        <v>2214</v>
      </c>
      <c r="D822" s="3" t="s">
        <v>2213</v>
      </c>
      <c r="E822" s="3" t="s">
        <v>155</v>
      </c>
      <c r="F822" s="4">
        <v>40567</v>
      </c>
      <c r="G822" s="2">
        <v>1377.21</v>
      </c>
      <c r="H822" s="2">
        <v>766.96</v>
      </c>
      <c r="I822" s="2">
        <v>375.42</v>
      </c>
      <c r="J822" s="2">
        <f t="shared" si="25"/>
        <v>2519.59</v>
      </c>
      <c r="K822" s="2">
        <v>0</v>
      </c>
      <c r="L822" s="2">
        <v>0</v>
      </c>
      <c r="M822" s="2">
        <v>1</v>
      </c>
      <c r="N822" s="2">
        <f t="shared" si="26"/>
        <v>2519.59</v>
      </c>
    </row>
    <row r="823" spans="1:14" ht="12.75" customHeight="1">
      <c r="A823" s="3" t="s">
        <v>1371</v>
      </c>
      <c r="B823" s="2">
        <v>0</v>
      </c>
      <c r="C823" s="3" t="s">
        <v>1372</v>
      </c>
      <c r="D823" s="3" t="s">
        <v>2215</v>
      </c>
      <c r="E823" s="3" t="s">
        <v>298</v>
      </c>
      <c r="F823" s="4">
        <v>40872</v>
      </c>
      <c r="G823" s="2">
        <v>0</v>
      </c>
      <c r="H823" s="2">
        <v>0</v>
      </c>
      <c r="I823" s="2">
        <v>148.27</v>
      </c>
      <c r="J823" s="2">
        <f t="shared" si="25"/>
        <v>148.27</v>
      </c>
      <c r="K823" s="2">
        <v>0</v>
      </c>
      <c r="L823" s="2">
        <v>0</v>
      </c>
      <c r="M823" s="2">
        <v>1</v>
      </c>
      <c r="N823" s="2">
        <f t="shared" si="26"/>
        <v>148.27</v>
      </c>
    </row>
    <row r="824" spans="1:14" ht="12.75" customHeight="1">
      <c r="A824" s="3" t="s">
        <v>1367</v>
      </c>
      <c r="B824" s="2">
        <v>50</v>
      </c>
      <c r="C824" s="3" t="s">
        <v>1999</v>
      </c>
      <c r="D824" s="3" t="s">
        <v>807</v>
      </c>
      <c r="E824" s="3" t="s">
        <v>650</v>
      </c>
      <c r="F824" s="4">
        <v>40560</v>
      </c>
      <c r="G824" s="2">
        <v>475.46</v>
      </c>
      <c r="H824" s="2">
        <v>292.71</v>
      </c>
      <c r="I824" s="2">
        <v>0</v>
      </c>
      <c r="J824" s="2">
        <f t="shared" si="25"/>
        <v>768.17</v>
      </c>
      <c r="K824" s="2">
        <v>0</v>
      </c>
      <c r="L824" s="2">
        <v>0</v>
      </c>
      <c r="M824" s="2">
        <v>1</v>
      </c>
      <c r="N824" s="2">
        <f t="shared" si="26"/>
        <v>768.17</v>
      </c>
    </row>
    <row r="825" spans="1:14" ht="12.75" customHeight="1">
      <c r="A825" s="3" t="s">
        <v>1371</v>
      </c>
      <c r="B825" s="2">
        <v>60</v>
      </c>
      <c r="C825" s="3" t="s">
        <v>2216</v>
      </c>
      <c r="D825" s="3" t="s">
        <v>2217</v>
      </c>
      <c r="E825" s="3" t="s">
        <v>226</v>
      </c>
      <c r="F825" s="4">
        <v>40715</v>
      </c>
      <c r="G825" s="2">
        <v>129.89</v>
      </c>
      <c r="H825" s="2">
        <v>274.51</v>
      </c>
      <c r="I825" s="2">
        <v>457.17</v>
      </c>
      <c r="J825" s="2">
        <f t="shared" si="25"/>
        <v>861.5699999999999</v>
      </c>
      <c r="K825" s="2">
        <v>0</v>
      </c>
      <c r="L825" s="2">
        <v>0</v>
      </c>
      <c r="M825" s="2">
        <v>1</v>
      </c>
      <c r="N825" s="2">
        <f t="shared" si="26"/>
        <v>861.5699999999999</v>
      </c>
    </row>
    <row r="826" spans="1:14" ht="12.75" customHeight="1">
      <c r="A826" s="3" t="s">
        <v>1371</v>
      </c>
      <c r="B826" s="2">
        <v>0</v>
      </c>
      <c r="C826" s="3" t="s">
        <v>1421</v>
      </c>
      <c r="D826" s="3" t="s">
        <v>2218</v>
      </c>
      <c r="E826" s="3" t="s">
        <v>313</v>
      </c>
      <c r="F826" s="4">
        <v>40809</v>
      </c>
      <c r="G826" s="2">
        <v>301.21</v>
      </c>
      <c r="H826" s="2">
        <v>227.25</v>
      </c>
      <c r="I826" s="2">
        <v>0</v>
      </c>
      <c r="J826" s="2">
        <f t="shared" si="25"/>
        <v>528.46</v>
      </c>
      <c r="K826" s="2">
        <v>0</v>
      </c>
      <c r="L826" s="2">
        <v>0</v>
      </c>
      <c r="M826" s="2">
        <v>1</v>
      </c>
      <c r="N826" s="2">
        <f t="shared" si="26"/>
        <v>528.46</v>
      </c>
    </row>
    <row r="827" spans="1:14" ht="12.75" customHeight="1">
      <c r="A827" s="3" t="s">
        <v>1367</v>
      </c>
      <c r="B827" s="2">
        <v>20</v>
      </c>
      <c r="C827" s="3" t="s">
        <v>1542</v>
      </c>
      <c r="D827" s="3" t="s">
        <v>2219</v>
      </c>
      <c r="E827" s="3" t="s">
        <v>981</v>
      </c>
      <c r="F827" s="4">
        <v>40701</v>
      </c>
      <c r="G827" s="2">
        <v>234.47</v>
      </c>
      <c r="H827" s="2">
        <v>116.96</v>
      </c>
      <c r="I827" s="2">
        <v>86.58</v>
      </c>
      <c r="J827" s="2">
        <f t="shared" si="25"/>
        <v>438.01</v>
      </c>
      <c r="K827" s="2">
        <v>0</v>
      </c>
      <c r="L827" s="2">
        <v>0</v>
      </c>
      <c r="M827" s="2">
        <v>1</v>
      </c>
      <c r="N827" s="2">
        <f t="shared" si="26"/>
        <v>438.01</v>
      </c>
    </row>
    <row r="828" spans="1:14" ht="12.75" customHeight="1">
      <c r="A828" s="3" t="s">
        <v>1367</v>
      </c>
      <c r="B828" s="2">
        <v>72</v>
      </c>
      <c r="C828" s="3" t="s">
        <v>2220</v>
      </c>
      <c r="D828" s="3" t="s">
        <v>2219</v>
      </c>
      <c r="E828" s="3" t="s">
        <v>981</v>
      </c>
      <c r="F828" s="4">
        <v>40701</v>
      </c>
      <c r="G828" s="2">
        <v>844.08</v>
      </c>
      <c r="H828" s="2">
        <v>421.06</v>
      </c>
      <c r="I828" s="2">
        <v>311.7</v>
      </c>
      <c r="J828" s="2">
        <f t="shared" si="25"/>
        <v>1576.8400000000001</v>
      </c>
      <c r="K828" s="2">
        <v>0</v>
      </c>
      <c r="L828" s="2">
        <v>0</v>
      </c>
      <c r="M828" s="2">
        <v>1</v>
      </c>
      <c r="N828" s="2">
        <f t="shared" si="26"/>
        <v>1576.8400000000001</v>
      </c>
    </row>
    <row r="829" spans="1:14" ht="12.75" customHeight="1">
      <c r="A829" s="3" t="s">
        <v>1367</v>
      </c>
      <c r="B829" s="2">
        <v>7</v>
      </c>
      <c r="C829" s="3" t="s">
        <v>1417</v>
      </c>
      <c r="D829" s="3" t="s">
        <v>1105</v>
      </c>
      <c r="E829" s="3" t="s">
        <v>875</v>
      </c>
      <c r="F829" s="4">
        <v>40808</v>
      </c>
      <c r="G829" s="2">
        <v>65.71</v>
      </c>
      <c r="H829" s="2">
        <v>32.22</v>
      </c>
      <c r="I829" s="2">
        <v>35.29</v>
      </c>
      <c r="J829" s="2">
        <f t="shared" si="25"/>
        <v>133.22</v>
      </c>
      <c r="K829" s="2">
        <v>0</v>
      </c>
      <c r="L829" s="2">
        <v>0</v>
      </c>
      <c r="M829" s="2">
        <v>1</v>
      </c>
      <c r="N829" s="2">
        <f t="shared" si="26"/>
        <v>133.22</v>
      </c>
    </row>
    <row r="830" spans="1:14" ht="12.75" customHeight="1">
      <c r="A830" s="3" t="s">
        <v>1367</v>
      </c>
      <c r="B830" s="2">
        <v>72</v>
      </c>
      <c r="C830" s="3" t="s">
        <v>2221</v>
      </c>
      <c r="D830" s="3" t="s">
        <v>1105</v>
      </c>
      <c r="E830" s="3" t="s">
        <v>875</v>
      </c>
      <c r="F830" s="4">
        <v>40808</v>
      </c>
      <c r="G830" s="2">
        <v>675.94</v>
      </c>
      <c r="H830" s="2">
        <v>331.33</v>
      </c>
      <c r="I830" s="2">
        <v>362.99</v>
      </c>
      <c r="J830" s="2">
        <f t="shared" si="25"/>
        <v>1370.26</v>
      </c>
      <c r="K830" s="2">
        <v>0</v>
      </c>
      <c r="L830" s="2">
        <v>0</v>
      </c>
      <c r="M830" s="2">
        <v>1</v>
      </c>
      <c r="N830" s="2">
        <f t="shared" si="26"/>
        <v>1370.26</v>
      </c>
    </row>
    <row r="831" spans="1:14" ht="12.75" customHeight="1">
      <c r="A831" s="3" t="s">
        <v>1367</v>
      </c>
      <c r="B831" s="2">
        <v>8</v>
      </c>
      <c r="C831" s="3" t="s">
        <v>1409</v>
      </c>
      <c r="D831" s="3" t="s">
        <v>569</v>
      </c>
      <c r="E831" s="3" t="s">
        <v>570</v>
      </c>
      <c r="F831" s="4">
        <v>40908</v>
      </c>
      <c r="G831" s="2">
        <v>38.06</v>
      </c>
      <c r="H831" s="2">
        <v>34.08</v>
      </c>
      <c r="I831" s="2">
        <v>0</v>
      </c>
      <c r="J831" s="2">
        <f t="shared" si="25"/>
        <v>72.14</v>
      </c>
      <c r="K831" s="2">
        <v>0</v>
      </c>
      <c r="L831" s="2">
        <v>0</v>
      </c>
      <c r="M831" s="2">
        <v>1</v>
      </c>
      <c r="N831" s="2">
        <f t="shared" si="26"/>
        <v>72.14</v>
      </c>
    </row>
    <row r="832" spans="1:14" ht="12.75" customHeight="1">
      <c r="A832" s="3" t="s">
        <v>1367</v>
      </c>
      <c r="B832" s="2">
        <v>413</v>
      </c>
      <c r="C832" s="3" t="s">
        <v>2222</v>
      </c>
      <c r="D832" s="3" t="s">
        <v>569</v>
      </c>
      <c r="E832" s="3" t="s">
        <v>570</v>
      </c>
      <c r="F832" s="4">
        <v>40908</v>
      </c>
      <c r="G832" s="2">
        <v>1964.73</v>
      </c>
      <c r="H832" s="2">
        <v>1759.29</v>
      </c>
      <c r="I832" s="2">
        <v>0</v>
      </c>
      <c r="J832" s="2">
        <f t="shared" si="25"/>
        <v>3724.02</v>
      </c>
      <c r="K832" s="2">
        <v>0</v>
      </c>
      <c r="L832" s="2">
        <v>0</v>
      </c>
      <c r="M832" s="2">
        <v>1</v>
      </c>
      <c r="N832" s="2">
        <f t="shared" si="26"/>
        <v>3724.02</v>
      </c>
    </row>
    <row r="833" spans="1:14" ht="12.75" customHeight="1">
      <c r="A833" s="3" t="s">
        <v>1371</v>
      </c>
      <c r="B833" s="2">
        <v>0</v>
      </c>
      <c r="C833" s="3" t="s">
        <v>1421</v>
      </c>
      <c r="D833" s="3" t="s">
        <v>2223</v>
      </c>
      <c r="E833" s="3" t="s">
        <v>322</v>
      </c>
      <c r="F833" s="4">
        <v>40834</v>
      </c>
      <c r="G833" s="2">
        <v>658.03</v>
      </c>
      <c r="H833" s="2">
        <v>401.41</v>
      </c>
      <c r="I833" s="2">
        <v>0</v>
      </c>
      <c r="J833" s="2">
        <f t="shared" si="25"/>
        <v>1059.44</v>
      </c>
      <c r="K833" s="2">
        <v>0</v>
      </c>
      <c r="L833" s="2">
        <v>0</v>
      </c>
      <c r="M833" s="2">
        <v>1</v>
      </c>
      <c r="N833" s="2">
        <f t="shared" si="26"/>
        <v>1059.44</v>
      </c>
    </row>
    <row r="834" spans="1:14" ht="12.75" customHeight="1">
      <c r="A834" s="3" t="s">
        <v>1367</v>
      </c>
      <c r="B834" s="2">
        <v>3</v>
      </c>
      <c r="C834" s="3" t="s">
        <v>1524</v>
      </c>
      <c r="D834" s="3" t="s">
        <v>809</v>
      </c>
      <c r="E834" s="3" t="s">
        <v>582</v>
      </c>
      <c r="F834" s="4">
        <v>40598</v>
      </c>
      <c r="G834" s="2">
        <v>74.03</v>
      </c>
      <c r="H834" s="2">
        <v>41.77</v>
      </c>
      <c r="I834" s="2">
        <v>0</v>
      </c>
      <c r="J834" s="2">
        <f t="shared" si="25"/>
        <v>115.80000000000001</v>
      </c>
      <c r="K834" s="2">
        <v>0</v>
      </c>
      <c r="L834" s="2">
        <v>0</v>
      </c>
      <c r="M834" s="2">
        <v>1</v>
      </c>
      <c r="N834" s="2">
        <f t="shared" si="26"/>
        <v>115.80000000000001</v>
      </c>
    </row>
    <row r="835" spans="1:14" ht="12.75" customHeight="1">
      <c r="A835" s="3" t="s">
        <v>1367</v>
      </c>
      <c r="B835" s="2">
        <v>40</v>
      </c>
      <c r="C835" s="3" t="s">
        <v>2224</v>
      </c>
      <c r="D835" s="3" t="s">
        <v>1106</v>
      </c>
      <c r="E835" s="3" t="s">
        <v>172</v>
      </c>
      <c r="F835" s="4">
        <v>40868</v>
      </c>
      <c r="G835" s="2">
        <v>324.65</v>
      </c>
      <c r="H835" s="2">
        <v>64.34</v>
      </c>
      <c r="I835" s="2">
        <v>0</v>
      </c>
      <c r="J835" s="2">
        <f t="shared" si="25"/>
        <v>388.99</v>
      </c>
      <c r="K835" s="2">
        <v>0</v>
      </c>
      <c r="L835" s="2">
        <v>0</v>
      </c>
      <c r="M835" s="2">
        <v>1</v>
      </c>
      <c r="N835" s="2">
        <f t="shared" si="26"/>
        <v>388.99</v>
      </c>
    </row>
    <row r="836" spans="1:14" ht="12.75" customHeight="1">
      <c r="A836" s="3" t="s">
        <v>1367</v>
      </c>
      <c r="B836" s="2">
        <v>204</v>
      </c>
      <c r="C836" s="3" t="s">
        <v>2225</v>
      </c>
      <c r="D836" s="3" t="s">
        <v>1106</v>
      </c>
      <c r="E836" s="3" t="s">
        <v>172</v>
      </c>
      <c r="F836" s="4">
        <v>40868</v>
      </c>
      <c r="G836" s="2">
        <v>1655.73</v>
      </c>
      <c r="H836" s="2">
        <v>328.1</v>
      </c>
      <c r="I836" s="2">
        <v>0</v>
      </c>
      <c r="J836" s="2">
        <f t="shared" si="25"/>
        <v>1983.83</v>
      </c>
      <c r="K836" s="2">
        <v>0</v>
      </c>
      <c r="L836" s="2">
        <v>0</v>
      </c>
      <c r="M836" s="2">
        <v>1</v>
      </c>
      <c r="N836" s="2">
        <f t="shared" si="26"/>
        <v>1983.83</v>
      </c>
    </row>
    <row r="837" spans="1:14" ht="12.75" customHeight="1">
      <c r="A837" s="3" t="s">
        <v>1371</v>
      </c>
      <c r="B837" s="2">
        <v>0</v>
      </c>
      <c r="C837" s="3" t="s">
        <v>1421</v>
      </c>
      <c r="D837" s="3" t="s">
        <v>810</v>
      </c>
      <c r="E837" s="3" t="s">
        <v>811</v>
      </c>
      <c r="F837" s="4">
        <v>40862</v>
      </c>
      <c r="G837" s="2">
        <v>424.05</v>
      </c>
      <c r="H837" s="2">
        <v>238.9</v>
      </c>
      <c r="I837" s="2">
        <v>0</v>
      </c>
      <c r="J837" s="2">
        <f t="shared" si="25"/>
        <v>662.95</v>
      </c>
      <c r="K837" s="2">
        <v>0</v>
      </c>
      <c r="L837" s="2">
        <v>0</v>
      </c>
      <c r="M837" s="2">
        <v>1</v>
      </c>
      <c r="N837" s="2">
        <f t="shared" si="26"/>
        <v>662.95</v>
      </c>
    </row>
    <row r="838" spans="1:14" ht="12.75" customHeight="1">
      <c r="A838" s="3" t="s">
        <v>1367</v>
      </c>
      <c r="B838" s="2">
        <v>17</v>
      </c>
      <c r="C838" s="3" t="s">
        <v>1575</v>
      </c>
      <c r="D838" s="3" t="s">
        <v>2226</v>
      </c>
      <c r="E838" s="3" t="s">
        <v>1407</v>
      </c>
      <c r="F838" s="4">
        <v>40772</v>
      </c>
      <c r="G838" s="2">
        <v>86.44</v>
      </c>
      <c r="H838" s="2">
        <v>43.3</v>
      </c>
      <c r="I838" s="2">
        <v>30.97</v>
      </c>
      <c r="J838" s="2">
        <f t="shared" si="25"/>
        <v>160.71</v>
      </c>
      <c r="K838" s="2">
        <v>0</v>
      </c>
      <c r="L838" s="2">
        <v>0</v>
      </c>
      <c r="M838" s="2">
        <v>1</v>
      </c>
      <c r="N838" s="2">
        <f t="shared" si="26"/>
        <v>160.71</v>
      </c>
    </row>
    <row r="839" spans="1:14" ht="12.75" customHeight="1">
      <c r="A839" s="3" t="s">
        <v>1367</v>
      </c>
      <c r="B839" s="2">
        <v>99</v>
      </c>
      <c r="C839" s="3" t="s">
        <v>1828</v>
      </c>
      <c r="D839" s="3" t="s">
        <v>2226</v>
      </c>
      <c r="E839" s="3" t="s">
        <v>1407</v>
      </c>
      <c r="F839" s="4">
        <v>40772</v>
      </c>
      <c r="G839" s="2">
        <v>503.36</v>
      </c>
      <c r="H839" s="2">
        <v>252.13</v>
      </c>
      <c r="I839" s="2">
        <v>180.34</v>
      </c>
      <c r="J839" s="2">
        <f t="shared" si="25"/>
        <v>935.83</v>
      </c>
      <c r="K839" s="2">
        <v>0</v>
      </c>
      <c r="L839" s="2">
        <v>0</v>
      </c>
      <c r="M839" s="2">
        <v>1</v>
      </c>
      <c r="N839" s="2">
        <f t="shared" si="26"/>
        <v>935.83</v>
      </c>
    </row>
    <row r="840" spans="1:14" ht="12.75" customHeight="1">
      <c r="A840" s="3" t="s">
        <v>1367</v>
      </c>
      <c r="B840" s="2">
        <v>12</v>
      </c>
      <c r="C840" s="3" t="s">
        <v>1428</v>
      </c>
      <c r="D840" s="3" t="s">
        <v>2227</v>
      </c>
      <c r="E840" s="3" t="s">
        <v>89</v>
      </c>
      <c r="F840" s="4">
        <v>40694</v>
      </c>
      <c r="G840" s="2">
        <v>376.91</v>
      </c>
      <c r="H840" s="2">
        <v>220.8</v>
      </c>
      <c r="I840" s="2">
        <v>0</v>
      </c>
      <c r="J840" s="2">
        <f t="shared" si="25"/>
        <v>597.71</v>
      </c>
      <c r="K840" s="2">
        <v>0</v>
      </c>
      <c r="L840" s="2">
        <v>0</v>
      </c>
      <c r="M840" s="2">
        <v>1</v>
      </c>
      <c r="N840" s="2">
        <f t="shared" si="26"/>
        <v>597.71</v>
      </c>
    </row>
    <row r="841" spans="1:14" ht="12.75" customHeight="1">
      <c r="A841" s="3" t="s">
        <v>1367</v>
      </c>
      <c r="B841" s="2">
        <v>8</v>
      </c>
      <c r="C841" s="3" t="s">
        <v>1409</v>
      </c>
      <c r="D841" s="3" t="s">
        <v>573</v>
      </c>
      <c r="E841" s="3" t="s">
        <v>462</v>
      </c>
      <c r="F841" s="4">
        <v>40742</v>
      </c>
      <c r="G841" s="2">
        <v>16.87</v>
      </c>
      <c r="H841" s="2">
        <v>6.38</v>
      </c>
      <c r="I841" s="2">
        <v>0</v>
      </c>
      <c r="J841" s="2">
        <f aca="true" t="shared" si="27" ref="J841:J904">SUM(G841:I841)</f>
        <v>23.25</v>
      </c>
      <c r="K841" s="2">
        <v>0</v>
      </c>
      <c r="L841" s="2">
        <v>0</v>
      </c>
      <c r="M841" s="2">
        <v>1</v>
      </c>
      <c r="N841" s="2">
        <f aca="true" t="shared" si="28" ref="N841:N904">M841*J841</f>
        <v>23.25</v>
      </c>
    </row>
    <row r="842" spans="1:14" ht="12.75" customHeight="1">
      <c r="A842" s="3" t="s">
        <v>1367</v>
      </c>
      <c r="B842" s="2">
        <v>107</v>
      </c>
      <c r="C842" s="3" t="s">
        <v>1763</v>
      </c>
      <c r="D842" s="3" t="s">
        <v>573</v>
      </c>
      <c r="E842" s="3" t="s">
        <v>462</v>
      </c>
      <c r="F842" s="4">
        <v>40742</v>
      </c>
      <c r="G842" s="2">
        <v>225.65</v>
      </c>
      <c r="H842" s="2">
        <v>85.27</v>
      </c>
      <c r="I842" s="2">
        <v>0</v>
      </c>
      <c r="J842" s="2">
        <f t="shared" si="27"/>
        <v>310.92</v>
      </c>
      <c r="K842" s="2">
        <v>0</v>
      </c>
      <c r="L842" s="2">
        <v>0</v>
      </c>
      <c r="M842" s="2">
        <v>1</v>
      </c>
      <c r="N842" s="2">
        <f t="shared" si="28"/>
        <v>310.92</v>
      </c>
    </row>
    <row r="843" spans="1:14" ht="12.75" customHeight="1">
      <c r="A843" s="3" t="s">
        <v>1367</v>
      </c>
      <c r="B843" s="2">
        <v>20</v>
      </c>
      <c r="C843" s="3" t="s">
        <v>2228</v>
      </c>
      <c r="D843" s="3" t="s">
        <v>1338</v>
      </c>
      <c r="E843" s="3" t="s">
        <v>360</v>
      </c>
      <c r="F843" s="4">
        <v>40798</v>
      </c>
      <c r="G843" s="2">
        <v>71.74</v>
      </c>
      <c r="H843" s="2">
        <v>51.68</v>
      </c>
      <c r="I843" s="2">
        <v>0</v>
      </c>
      <c r="J843" s="2">
        <f t="shared" si="27"/>
        <v>123.41999999999999</v>
      </c>
      <c r="K843" s="2">
        <v>0</v>
      </c>
      <c r="L843" s="2">
        <v>0</v>
      </c>
      <c r="M843" s="2">
        <v>1</v>
      </c>
      <c r="N843" s="2">
        <f t="shared" si="28"/>
        <v>123.41999999999999</v>
      </c>
    </row>
    <row r="844" spans="1:14" ht="12.75" customHeight="1">
      <c r="A844" s="3" t="s">
        <v>1367</v>
      </c>
      <c r="B844" s="2">
        <v>7</v>
      </c>
      <c r="C844" s="3" t="s">
        <v>1470</v>
      </c>
      <c r="D844" s="3" t="s">
        <v>2229</v>
      </c>
      <c r="E844" s="3" t="s">
        <v>2230</v>
      </c>
      <c r="F844" s="4">
        <v>40717</v>
      </c>
      <c r="G844" s="2">
        <v>75.27</v>
      </c>
      <c r="H844" s="2">
        <v>53.8</v>
      </c>
      <c r="I844" s="2">
        <v>26.05</v>
      </c>
      <c r="J844" s="2">
        <f t="shared" si="27"/>
        <v>155.12</v>
      </c>
      <c r="K844" s="2">
        <v>0</v>
      </c>
      <c r="L844" s="2">
        <v>0</v>
      </c>
      <c r="M844" s="2">
        <v>1</v>
      </c>
      <c r="N844" s="2">
        <f t="shared" si="28"/>
        <v>155.12</v>
      </c>
    </row>
    <row r="845" spans="1:14" ht="12.75" customHeight="1">
      <c r="A845" s="3" t="s">
        <v>1367</v>
      </c>
      <c r="B845" s="2">
        <v>100</v>
      </c>
      <c r="C845" s="3" t="s">
        <v>1682</v>
      </c>
      <c r="D845" s="3" t="s">
        <v>2229</v>
      </c>
      <c r="E845" s="3" t="s">
        <v>2230</v>
      </c>
      <c r="F845" s="4">
        <v>40717</v>
      </c>
      <c r="G845" s="2">
        <v>1075.35</v>
      </c>
      <c r="H845" s="2">
        <v>768.48</v>
      </c>
      <c r="I845" s="2">
        <v>372.22</v>
      </c>
      <c r="J845" s="2">
        <f t="shared" si="27"/>
        <v>2216.05</v>
      </c>
      <c r="K845" s="2">
        <v>0</v>
      </c>
      <c r="L845" s="2">
        <v>0</v>
      </c>
      <c r="M845" s="2">
        <v>1</v>
      </c>
      <c r="N845" s="2">
        <f t="shared" si="28"/>
        <v>2216.05</v>
      </c>
    </row>
    <row r="846" spans="1:14" ht="12.75" customHeight="1">
      <c r="A846" s="3" t="s">
        <v>1367</v>
      </c>
      <c r="B846" s="2">
        <v>29</v>
      </c>
      <c r="C846" s="3" t="s">
        <v>1829</v>
      </c>
      <c r="D846" s="3" t="s">
        <v>2231</v>
      </c>
      <c r="E846" s="3" t="s">
        <v>320</v>
      </c>
      <c r="F846" s="4">
        <v>40788</v>
      </c>
      <c r="G846" s="2">
        <v>203.09</v>
      </c>
      <c r="H846" s="2">
        <v>114.97</v>
      </c>
      <c r="I846" s="2">
        <v>114.56</v>
      </c>
      <c r="J846" s="2">
        <f t="shared" si="27"/>
        <v>432.62</v>
      </c>
      <c r="K846" s="2">
        <v>0</v>
      </c>
      <c r="L846" s="2">
        <v>0</v>
      </c>
      <c r="M846" s="2">
        <v>1</v>
      </c>
      <c r="N846" s="2">
        <f t="shared" si="28"/>
        <v>432.62</v>
      </c>
    </row>
    <row r="847" spans="1:14" ht="12.75" customHeight="1">
      <c r="A847" s="3" t="s">
        <v>1367</v>
      </c>
      <c r="B847" s="2">
        <v>57</v>
      </c>
      <c r="C847" s="3" t="s">
        <v>1978</v>
      </c>
      <c r="D847" s="3" t="s">
        <v>2231</v>
      </c>
      <c r="E847" s="3" t="s">
        <v>320</v>
      </c>
      <c r="F847" s="4">
        <v>40788</v>
      </c>
      <c r="G847" s="2">
        <v>399.17</v>
      </c>
      <c r="H847" s="2">
        <v>226</v>
      </c>
      <c r="I847" s="2">
        <v>225.16</v>
      </c>
      <c r="J847" s="2">
        <f t="shared" si="27"/>
        <v>850.33</v>
      </c>
      <c r="K847" s="2">
        <v>0</v>
      </c>
      <c r="L847" s="2">
        <v>0</v>
      </c>
      <c r="M847" s="2">
        <v>1</v>
      </c>
      <c r="N847" s="2">
        <f t="shared" si="28"/>
        <v>850.33</v>
      </c>
    </row>
    <row r="848" spans="1:14" ht="12.75" customHeight="1">
      <c r="A848" s="3" t="s">
        <v>1367</v>
      </c>
      <c r="B848" s="2">
        <v>32</v>
      </c>
      <c r="C848" s="3" t="s">
        <v>2232</v>
      </c>
      <c r="D848" s="3" t="s">
        <v>2233</v>
      </c>
      <c r="E848" s="3" t="s">
        <v>138</v>
      </c>
      <c r="F848" s="4">
        <v>40837</v>
      </c>
      <c r="G848" s="2">
        <v>490.56</v>
      </c>
      <c r="H848" s="2">
        <v>335.65</v>
      </c>
      <c r="I848" s="2">
        <v>248.74</v>
      </c>
      <c r="J848" s="2">
        <f t="shared" si="27"/>
        <v>1074.95</v>
      </c>
      <c r="K848" s="2">
        <v>0</v>
      </c>
      <c r="L848" s="2">
        <v>0</v>
      </c>
      <c r="M848" s="2">
        <v>1</v>
      </c>
      <c r="N848" s="2">
        <f t="shared" si="28"/>
        <v>1074.95</v>
      </c>
    </row>
    <row r="849" spans="1:14" ht="12.75" customHeight="1">
      <c r="A849" s="3" t="s">
        <v>1367</v>
      </c>
      <c r="B849" s="2">
        <v>455</v>
      </c>
      <c r="C849" s="3" t="s">
        <v>2234</v>
      </c>
      <c r="D849" s="3" t="s">
        <v>588</v>
      </c>
      <c r="E849" s="3" t="s">
        <v>513</v>
      </c>
      <c r="F849" s="4">
        <v>40729</v>
      </c>
      <c r="G849" s="2">
        <v>3789.57</v>
      </c>
      <c r="H849" s="2">
        <v>1261.8</v>
      </c>
      <c r="I849" s="2">
        <v>0</v>
      </c>
      <c r="J849" s="2">
        <f t="shared" si="27"/>
        <v>5051.37</v>
      </c>
      <c r="K849" s="2">
        <v>0</v>
      </c>
      <c r="L849" s="2">
        <v>0</v>
      </c>
      <c r="M849" s="2">
        <v>1</v>
      </c>
      <c r="N849" s="2">
        <f t="shared" si="28"/>
        <v>5051.37</v>
      </c>
    </row>
    <row r="850" spans="1:14" ht="12.75" customHeight="1">
      <c r="A850" s="3" t="s">
        <v>1367</v>
      </c>
      <c r="B850" s="2">
        <v>9</v>
      </c>
      <c r="C850" s="3" t="s">
        <v>1527</v>
      </c>
      <c r="D850" s="3" t="s">
        <v>2235</v>
      </c>
      <c r="E850" s="3" t="s">
        <v>138</v>
      </c>
      <c r="F850" s="4">
        <v>40618</v>
      </c>
      <c r="G850" s="2">
        <v>99.98</v>
      </c>
      <c r="H850" s="2">
        <v>52.73</v>
      </c>
      <c r="I850" s="2">
        <v>23.58</v>
      </c>
      <c r="J850" s="2">
        <f t="shared" si="27"/>
        <v>176.29000000000002</v>
      </c>
      <c r="K850" s="2">
        <v>0</v>
      </c>
      <c r="L850" s="2">
        <v>0</v>
      </c>
      <c r="M850" s="2">
        <v>1</v>
      </c>
      <c r="N850" s="2">
        <f t="shared" si="28"/>
        <v>176.29000000000002</v>
      </c>
    </row>
    <row r="851" spans="1:14" ht="12.75" customHeight="1">
      <c r="A851" s="3" t="s">
        <v>1367</v>
      </c>
      <c r="B851" s="2">
        <v>143</v>
      </c>
      <c r="C851" s="3" t="s">
        <v>2236</v>
      </c>
      <c r="D851" s="3" t="s">
        <v>2235</v>
      </c>
      <c r="E851" s="3" t="s">
        <v>138</v>
      </c>
      <c r="F851" s="4">
        <v>40618</v>
      </c>
      <c r="G851" s="2">
        <v>1588.59</v>
      </c>
      <c r="H851" s="2">
        <v>837.8</v>
      </c>
      <c r="I851" s="2">
        <v>374.69</v>
      </c>
      <c r="J851" s="2">
        <f t="shared" si="27"/>
        <v>2801.08</v>
      </c>
      <c r="K851" s="2">
        <v>0</v>
      </c>
      <c r="L851" s="2">
        <v>0</v>
      </c>
      <c r="M851" s="2">
        <v>1</v>
      </c>
      <c r="N851" s="2">
        <f t="shared" si="28"/>
        <v>2801.08</v>
      </c>
    </row>
    <row r="852" spans="1:14" ht="12.75" customHeight="1">
      <c r="A852" s="3" t="s">
        <v>1367</v>
      </c>
      <c r="B852" s="2">
        <v>7</v>
      </c>
      <c r="C852" s="3" t="s">
        <v>1618</v>
      </c>
      <c r="D852" s="3" t="s">
        <v>1111</v>
      </c>
      <c r="E852" s="3" t="s">
        <v>1112</v>
      </c>
      <c r="F852" s="4">
        <v>40591</v>
      </c>
      <c r="G852" s="2">
        <v>53.16</v>
      </c>
      <c r="H852" s="2">
        <v>26.03</v>
      </c>
      <c r="I852" s="2">
        <v>7.96</v>
      </c>
      <c r="J852" s="2">
        <f t="shared" si="27"/>
        <v>87.14999999999999</v>
      </c>
      <c r="K852" s="2">
        <v>0</v>
      </c>
      <c r="L852" s="2">
        <v>0</v>
      </c>
      <c r="M852" s="2">
        <v>1</v>
      </c>
      <c r="N852" s="2">
        <f t="shared" si="28"/>
        <v>87.14999999999999</v>
      </c>
    </row>
    <row r="853" spans="1:14" ht="12.75" customHeight="1">
      <c r="A853" s="3" t="s">
        <v>1367</v>
      </c>
      <c r="B853" s="2">
        <v>245</v>
      </c>
      <c r="C853" s="3" t="s">
        <v>1607</v>
      </c>
      <c r="D853" s="3" t="s">
        <v>1111</v>
      </c>
      <c r="E853" s="3" t="s">
        <v>1112</v>
      </c>
      <c r="F853" s="4">
        <v>40591</v>
      </c>
      <c r="G853" s="2">
        <v>1860.5</v>
      </c>
      <c r="H853" s="2">
        <v>911.11</v>
      </c>
      <c r="I853" s="2">
        <v>278.55</v>
      </c>
      <c r="J853" s="2">
        <f t="shared" si="27"/>
        <v>3050.1600000000003</v>
      </c>
      <c r="K853" s="2">
        <v>0</v>
      </c>
      <c r="L853" s="2">
        <v>0</v>
      </c>
      <c r="M853" s="2">
        <v>1</v>
      </c>
      <c r="N853" s="2">
        <f t="shared" si="28"/>
        <v>3050.1600000000003</v>
      </c>
    </row>
    <row r="854" spans="1:14" ht="12.75" customHeight="1">
      <c r="A854" s="3" t="s">
        <v>1367</v>
      </c>
      <c r="B854" s="2">
        <v>8</v>
      </c>
      <c r="C854" s="3" t="s">
        <v>1409</v>
      </c>
      <c r="D854" s="3" t="s">
        <v>591</v>
      </c>
      <c r="E854" s="3" t="s">
        <v>592</v>
      </c>
      <c r="F854" s="4">
        <v>40723</v>
      </c>
      <c r="G854" s="2">
        <v>42.12</v>
      </c>
      <c r="H854" s="2">
        <v>41.97</v>
      </c>
      <c r="I854" s="2">
        <v>0</v>
      </c>
      <c r="J854" s="2">
        <f t="shared" si="27"/>
        <v>84.09</v>
      </c>
      <c r="K854" s="2">
        <v>0</v>
      </c>
      <c r="L854" s="2">
        <v>0</v>
      </c>
      <c r="M854" s="2">
        <v>1</v>
      </c>
      <c r="N854" s="2">
        <f t="shared" si="28"/>
        <v>84.09</v>
      </c>
    </row>
    <row r="855" spans="1:14" ht="12.75" customHeight="1">
      <c r="A855" s="3" t="s">
        <v>1456</v>
      </c>
      <c r="B855" s="2">
        <v>50</v>
      </c>
      <c r="C855" s="3" t="s">
        <v>2237</v>
      </c>
      <c r="D855" s="3" t="s">
        <v>1113</v>
      </c>
      <c r="E855" s="3" t="s">
        <v>330</v>
      </c>
      <c r="F855" s="4">
        <v>40820</v>
      </c>
      <c r="G855" s="2">
        <v>215.3</v>
      </c>
      <c r="H855" s="2">
        <v>83.22</v>
      </c>
      <c r="I855" s="2">
        <v>360.78</v>
      </c>
      <c r="J855" s="2">
        <f t="shared" si="27"/>
        <v>659.3</v>
      </c>
      <c r="K855" s="2">
        <v>0</v>
      </c>
      <c r="L855" s="2">
        <v>0</v>
      </c>
      <c r="M855" s="2">
        <v>1</v>
      </c>
      <c r="N855" s="2">
        <f t="shared" si="28"/>
        <v>659.3</v>
      </c>
    </row>
    <row r="856" spans="1:14" ht="12.75" customHeight="1">
      <c r="A856" s="3" t="s">
        <v>1371</v>
      </c>
      <c r="B856" s="2">
        <v>0</v>
      </c>
      <c r="C856" s="3" t="s">
        <v>1372</v>
      </c>
      <c r="D856" s="3" t="s">
        <v>1113</v>
      </c>
      <c r="E856" s="3" t="s">
        <v>330</v>
      </c>
      <c r="F856" s="4">
        <v>40820</v>
      </c>
      <c r="G856" s="2">
        <v>0</v>
      </c>
      <c r="H856" s="2">
        <v>27.21</v>
      </c>
      <c r="I856" s="2">
        <v>0</v>
      </c>
      <c r="J856" s="2">
        <f t="shared" si="27"/>
        <v>27.21</v>
      </c>
      <c r="K856" s="2">
        <v>0</v>
      </c>
      <c r="L856" s="2">
        <v>0</v>
      </c>
      <c r="M856" s="2">
        <v>1</v>
      </c>
      <c r="N856" s="2">
        <f t="shared" si="28"/>
        <v>27.21</v>
      </c>
    </row>
    <row r="857" spans="1:14" ht="12.75" customHeight="1">
      <c r="A857" s="3" t="s">
        <v>1367</v>
      </c>
      <c r="B857" s="2">
        <v>41</v>
      </c>
      <c r="C857" s="3" t="s">
        <v>2238</v>
      </c>
      <c r="D857" s="3" t="s">
        <v>2239</v>
      </c>
      <c r="E857" s="3" t="s">
        <v>582</v>
      </c>
      <c r="F857" s="4">
        <v>40862</v>
      </c>
      <c r="G857" s="2">
        <v>244.7</v>
      </c>
      <c r="H857" s="2">
        <v>105.02</v>
      </c>
      <c r="I857" s="2">
        <v>211.65</v>
      </c>
      <c r="J857" s="2">
        <f t="shared" si="27"/>
        <v>561.37</v>
      </c>
      <c r="K857" s="2">
        <v>0</v>
      </c>
      <c r="L857" s="2">
        <v>0</v>
      </c>
      <c r="M857" s="2">
        <v>1</v>
      </c>
      <c r="N857" s="2">
        <f t="shared" si="28"/>
        <v>561.37</v>
      </c>
    </row>
    <row r="858" spans="1:14" ht="12.75" customHeight="1">
      <c r="A858" s="3" t="s">
        <v>1367</v>
      </c>
      <c r="B858" s="2">
        <v>9</v>
      </c>
      <c r="C858" s="3" t="s">
        <v>1527</v>
      </c>
      <c r="D858" s="3" t="s">
        <v>2240</v>
      </c>
      <c r="E858" s="3" t="s">
        <v>582</v>
      </c>
      <c r="F858" s="4">
        <v>40770</v>
      </c>
      <c r="G858" s="2">
        <v>90.6</v>
      </c>
      <c r="H858" s="2">
        <v>48.54</v>
      </c>
      <c r="I858" s="2">
        <v>33.5</v>
      </c>
      <c r="J858" s="2">
        <f t="shared" si="27"/>
        <v>172.64</v>
      </c>
      <c r="K858" s="2">
        <v>0</v>
      </c>
      <c r="L858" s="2">
        <v>0</v>
      </c>
      <c r="M858" s="2">
        <v>1</v>
      </c>
      <c r="N858" s="2">
        <f t="shared" si="28"/>
        <v>172.64</v>
      </c>
    </row>
    <row r="859" spans="1:14" ht="12.75" customHeight="1">
      <c r="A859" s="3" t="s">
        <v>1367</v>
      </c>
      <c r="B859" s="2">
        <v>97</v>
      </c>
      <c r="C859" s="3" t="s">
        <v>2241</v>
      </c>
      <c r="D859" s="3" t="s">
        <v>2240</v>
      </c>
      <c r="E859" s="3" t="s">
        <v>582</v>
      </c>
      <c r="F859" s="4">
        <v>40770</v>
      </c>
      <c r="G859" s="2">
        <v>976.5</v>
      </c>
      <c r="H859" s="2">
        <v>523.12</v>
      </c>
      <c r="I859" s="2">
        <v>360.96</v>
      </c>
      <c r="J859" s="2">
        <f t="shared" si="27"/>
        <v>1860.58</v>
      </c>
      <c r="K859" s="2">
        <v>0</v>
      </c>
      <c r="L859" s="2">
        <v>0</v>
      </c>
      <c r="M859" s="2">
        <v>1</v>
      </c>
      <c r="N859" s="2">
        <f t="shared" si="28"/>
        <v>1860.58</v>
      </c>
    </row>
    <row r="860" spans="1:14" ht="12.75" customHeight="1">
      <c r="A860" s="3" t="s">
        <v>1367</v>
      </c>
      <c r="B860" s="2">
        <v>8</v>
      </c>
      <c r="C860" s="3" t="s">
        <v>1409</v>
      </c>
      <c r="D860" s="3" t="s">
        <v>2242</v>
      </c>
      <c r="E860" s="3" t="s">
        <v>582</v>
      </c>
      <c r="F860" s="4">
        <v>40847</v>
      </c>
      <c r="G860" s="2">
        <v>65.29</v>
      </c>
      <c r="H860" s="2">
        <v>28.62</v>
      </c>
      <c r="I860" s="2">
        <v>31.21</v>
      </c>
      <c r="J860" s="2">
        <f t="shared" si="27"/>
        <v>125.12</v>
      </c>
      <c r="K860" s="2">
        <v>0</v>
      </c>
      <c r="L860" s="2">
        <v>0</v>
      </c>
      <c r="M860" s="2">
        <v>1</v>
      </c>
      <c r="N860" s="2">
        <f t="shared" si="28"/>
        <v>125.12</v>
      </c>
    </row>
    <row r="861" spans="1:14" ht="12.75" customHeight="1">
      <c r="A861" s="3" t="s">
        <v>1367</v>
      </c>
      <c r="B861" s="2">
        <v>90</v>
      </c>
      <c r="C861" s="3" t="s">
        <v>2243</v>
      </c>
      <c r="D861" s="3" t="s">
        <v>2242</v>
      </c>
      <c r="E861" s="3" t="s">
        <v>582</v>
      </c>
      <c r="F861" s="4">
        <v>40847</v>
      </c>
      <c r="G861" s="2">
        <v>734.63</v>
      </c>
      <c r="H861" s="2">
        <v>322.04</v>
      </c>
      <c r="I861" s="2">
        <v>351.14</v>
      </c>
      <c r="J861" s="2">
        <f t="shared" si="27"/>
        <v>1407.81</v>
      </c>
      <c r="K861" s="2">
        <v>0</v>
      </c>
      <c r="L861" s="2">
        <v>0</v>
      </c>
      <c r="M861" s="2">
        <v>1</v>
      </c>
      <c r="N861" s="2">
        <f t="shared" si="28"/>
        <v>1407.81</v>
      </c>
    </row>
    <row r="862" spans="1:14" ht="12.75" customHeight="1">
      <c r="A862" s="3" t="s">
        <v>1367</v>
      </c>
      <c r="B862" s="2">
        <v>10</v>
      </c>
      <c r="C862" s="3" t="s">
        <v>1630</v>
      </c>
      <c r="D862" s="3" t="s">
        <v>2244</v>
      </c>
      <c r="E862" s="3" t="s">
        <v>713</v>
      </c>
      <c r="F862" s="4">
        <v>40611</v>
      </c>
      <c r="G862" s="2">
        <v>583.56</v>
      </c>
      <c r="H862" s="2">
        <v>343.89</v>
      </c>
      <c r="I862" s="2">
        <v>0</v>
      </c>
      <c r="J862" s="2">
        <f t="shared" si="27"/>
        <v>927.4499999999999</v>
      </c>
      <c r="K862" s="2">
        <v>0</v>
      </c>
      <c r="L862" s="2">
        <v>0</v>
      </c>
      <c r="M862" s="2">
        <v>1</v>
      </c>
      <c r="N862" s="2">
        <f t="shared" si="28"/>
        <v>927.4499999999999</v>
      </c>
    </row>
    <row r="863" spans="1:14" ht="12.75" customHeight="1">
      <c r="A863" s="3" t="s">
        <v>1367</v>
      </c>
      <c r="B863" s="2">
        <v>653</v>
      </c>
      <c r="C863" s="3" t="s">
        <v>2245</v>
      </c>
      <c r="D863" s="3" t="s">
        <v>816</v>
      </c>
      <c r="E863" s="3" t="s">
        <v>152</v>
      </c>
      <c r="F863" s="4">
        <v>40715</v>
      </c>
      <c r="G863" s="2">
        <v>9656.21</v>
      </c>
      <c r="H863" s="2">
        <v>2119.27</v>
      </c>
      <c r="I863" s="2">
        <v>887.55</v>
      </c>
      <c r="J863" s="2">
        <f t="shared" si="27"/>
        <v>12663.029999999999</v>
      </c>
      <c r="K863" s="2">
        <v>0</v>
      </c>
      <c r="L863" s="2">
        <v>0</v>
      </c>
      <c r="M863" s="2">
        <v>1</v>
      </c>
      <c r="N863" s="2">
        <f t="shared" si="28"/>
        <v>12663.029999999999</v>
      </c>
    </row>
    <row r="864" spans="1:14" ht="12.75" customHeight="1">
      <c r="A864" s="3" t="s">
        <v>1367</v>
      </c>
      <c r="B864" s="2">
        <v>68</v>
      </c>
      <c r="C864" s="3" t="s">
        <v>2246</v>
      </c>
      <c r="D864" s="3" t="s">
        <v>2247</v>
      </c>
      <c r="E864" s="3" t="s">
        <v>2248</v>
      </c>
      <c r="F864" s="4">
        <v>40868</v>
      </c>
      <c r="G864" s="2">
        <v>470.76</v>
      </c>
      <c r="H864" s="2">
        <v>250.84</v>
      </c>
      <c r="I864" s="2">
        <v>81.16</v>
      </c>
      <c r="J864" s="2">
        <f t="shared" si="27"/>
        <v>802.76</v>
      </c>
      <c r="K864" s="2">
        <v>0</v>
      </c>
      <c r="L864" s="2">
        <v>0</v>
      </c>
      <c r="M864" s="2">
        <v>1</v>
      </c>
      <c r="N864" s="2">
        <f t="shared" si="28"/>
        <v>802.76</v>
      </c>
    </row>
    <row r="865" spans="1:14" ht="12.75" customHeight="1">
      <c r="A865" s="3" t="s">
        <v>1367</v>
      </c>
      <c r="B865" s="2">
        <v>283</v>
      </c>
      <c r="C865" s="3" t="s">
        <v>2249</v>
      </c>
      <c r="D865" s="3" t="s">
        <v>2247</v>
      </c>
      <c r="E865" s="3" t="s">
        <v>2248</v>
      </c>
      <c r="F865" s="4">
        <v>40868</v>
      </c>
      <c r="G865" s="2">
        <v>1959.15</v>
      </c>
      <c r="H865" s="2">
        <v>1043.93</v>
      </c>
      <c r="I865" s="2">
        <v>337.77</v>
      </c>
      <c r="J865" s="2">
        <f t="shared" si="27"/>
        <v>3340.85</v>
      </c>
      <c r="K865" s="2">
        <v>0</v>
      </c>
      <c r="L865" s="2">
        <v>0</v>
      </c>
      <c r="M865" s="2">
        <v>1</v>
      </c>
      <c r="N865" s="2">
        <f t="shared" si="28"/>
        <v>3340.85</v>
      </c>
    </row>
    <row r="866" spans="1:14" ht="12.75" customHeight="1">
      <c r="A866" s="3" t="s">
        <v>1371</v>
      </c>
      <c r="B866" s="2">
        <v>0</v>
      </c>
      <c r="C866" s="3" t="s">
        <v>1372</v>
      </c>
      <c r="D866" s="3" t="s">
        <v>2250</v>
      </c>
      <c r="E866" s="3" t="s">
        <v>2251</v>
      </c>
      <c r="F866" s="4">
        <v>40563</v>
      </c>
      <c r="G866" s="2">
        <v>318.15</v>
      </c>
      <c r="H866" s="2">
        <v>220.01</v>
      </c>
      <c r="I866" s="2">
        <v>0</v>
      </c>
      <c r="J866" s="2">
        <f t="shared" si="27"/>
        <v>538.16</v>
      </c>
      <c r="K866" s="2">
        <v>0</v>
      </c>
      <c r="L866" s="2">
        <v>0</v>
      </c>
      <c r="M866" s="2">
        <v>1</v>
      </c>
      <c r="N866" s="2">
        <f t="shared" si="28"/>
        <v>538.16</v>
      </c>
    </row>
    <row r="867" spans="1:14" ht="12.75" customHeight="1">
      <c r="A867" s="3" t="s">
        <v>1367</v>
      </c>
      <c r="B867" s="2">
        <v>8</v>
      </c>
      <c r="C867" s="3" t="s">
        <v>1414</v>
      </c>
      <c r="D867" s="3" t="s">
        <v>2252</v>
      </c>
      <c r="E867" s="3" t="s">
        <v>152</v>
      </c>
      <c r="F867" s="4">
        <v>40575</v>
      </c>
      <c r="G867" s="2">
        <v>95.58</v>
      </c>
      <c r="H867" s="2">
        <v>45.04</v>
      </c>
      <c r="I867" s="2">
        <v>36.21</v>
      </c>
      <c r="J867" s="2">
        <f t="shared" si="27"/>
        <v>176.83</v>
      </c>
      <c r="K867" s="2">
        <v>0</v>
      </c>
      <c r="L867" s="2">
        <v>0</v>
      </c>
      <c r="M867" s="2">
        <v>1</v>
      </c>
      <c r="N867" s="2">
        <f t="shared" si="28"/>
        <v>176.83</v>
      </c>
    </row>
    <row r="868" spans="1:14" ht="12.75" customHeight="1">
      <c r="A868" s="3" t="s">
        <v>1367</v>
      </c>
      <c r="B868" s="2">
        <v>80</v>
      </c>
      <c r="C868" s="3" t="s">
        <v>2253</v>
      </c>
      <c r="D868" s="3" t="s">
        <v>2252</v>
      </c>
      <c r="E868" s="3" t="s">
        <v>152</v>
      </c>
      <c r="F868" s="4">
        <v>40575</v>
      </c>
      <c r="G868" s="2">
        <v>955.87</v>
      </c>
      <c r="H868" s="2">
        <v>450.38</v>
      </c>
      <c r="I868" s="2">
        <v>362.07</v>
      </c>
      <c r="J868" s="2">
        <f t="shared" si="27"/>
        <v>1768.32</v>
      </c>
      <c r="K868" s="2">
        <v>0</v>
      </c>
      <c r="L868" s="2">
        <v>0</v>
      </c>
      <c r="M868" s="2">
        <v>1</v>
      </c>
      <c r="N868" s="2">
        <f t="shared" si="28"/>
        <v>1768.32</v>
      </c>
    </row>
    <row r="869" spans="1:14" ht="12.75" customHeight="1">
      <c r="A869" s="3" t="s">
        <v>1367</v>
      </c>
      <c r="B869" s="2">
        <v>61</v>
      </c>
      <c r="C869" s="3" t="s">
        <v>1696</v>
      </c>
      <c r="D869" s="3" t="s">
        <v>1350</v>
      </c>
      <c r="E869" s="3" t="s">
        <v>163</v>
      </c>
      <c r="F869" s="4">
        <v>40761</v>
      </c>
      <c r="G869" s="2">
        <v>530.35</v>
      </c>
      <c r="H869" s="2">
        <v>264.16</v>
      </c>
      <c r="I869" s="2">
        <v>350.25</v>
      </c>
      <c r="J869" s="2">
        <f t="shared" si="27"/>
        <v>1144.76</v>
      </c>
      <c r="K869" s="2">
        <v>0</v>
      </c>
      <c r="L869" s="2">
        <v>0</v>
      </c>
      <c r="M869" s="2">
        <v>1</v>
      </c>
      <c r="N869" s="2">
        <f t="shared" si="28"/>
        <v>1144.76</v>
      </c>
    </row>
    <row r="870" spans="1:14" ht="12.75" customHeight="1">
      <c r="A870" s="3" t="s">
        <v>1367</v>
      </c>
      <c r="B870" s="2">
        <v>3207</v>
      </c>
      <c r="C870" s="3" t="s">
        <v>2254</v>
      </c>
      <c r="D870" s="3" t="s">
        <v>596</v>
      </c>
      <c r="E870" s="3" t="s">
        <v>152</v>
      </c>
      <c r="F870" s="4">
        <v>40908</v>
      </c>
      <c r="G870" s="2">
        <v>33437.29</v>
      </c>
      <c r="H870" s="2">
        <v>15625.53</v>
      </c>
      <c r="I870" s="2">
        <v>0</v>
      </c>
      <c r="J870" s="2">
        <f t="shared" si="27"/>
        <v>49062.82</v>
      </c>
      <c r="K870" s="2">
        <v>0</v>
      </c>
      <c r="L870" s="2">
        <v>0</v>
      </c>
      <c r="M870" s="2">
        <v>1</v>
      </c>
      <c r="N870" s="2">
        <f t="shared" si="28"/>
        <v>49062.82</v>
      </c>
    </row>
    <row r="871" spans="1:14" ht="12.75" customHeight="1">
      <c r="A871" s="3" t="s">
        <v>1367</v>
      </c>
      <c r="B871" s="2">
        <v>8</v>
      </c>
      <c r="C871" s="3" t="s">
        <v>1529</v>
      </c>
      <c r="D871" s="3" t="s">
        <v>2255</v>
      </c>
      <c r="E871" s="3" t="s">
        <v>1207</v>
      </c>
      <c r="F871" s="4">
        <v>40862</v>
      </c>
      <c r="G871" s="2">
        <v>59.1</v>
      </c>
      <c r="H871" s="2">
        <v>40.25</v>
      </c>
      <c r="I871" s="2">
        <v>12.11</v>
      </c>
      <c r="J871" s="2">
        <f t="shared" si="27"/>
        <v>111.46</v>
      </c>
      <c r="K871" s="2">
        <v>0</v>
      </c>
      <c r="L871" s="2">
        <v>0</v>
      </c>
      <c r="M871" s="2">
        <v>1</v>
      </c>
      <c r="N871" s="2">
        <f t="shared" si="28"/>
        <v>111.46</v>
      </c>
    </row>
    <row r="872" spans="1:14" ht="12.75" customHeight="1">
      <c r="A872" s="3" t="s">
        <v>1367</v>
      </c>
      <c r="B872" s="2">
        <v>319</v>
      </c>
      <c r="C872" s="3" t="s">
        <v>2256</v>
      </c>
      <c r="D872" s="3" t="s">
        <v>2255</v>
      </c>
      <c r="E872" s="3" t="s">
        <v>1207</v>
      </c>
      <c r="F872" s="4">
        <v>40862</v>
      </c>
      <c r="G872" s="2">
        <v>2356.58</v>
      </c>
      <c r="H872" s="2">
        <v>1604.82</v>
      </c>
      <c r="I872" s="2">
        <v>482.94</v>
      </c>
      <c r="J872" s="2">
        <f t="shared" si="27"/>
        <v>4444.339999999999</v>
      </c>
      <c r="K872" s="2">
        <v>0</v>
      </c>
      <c r="L872" s="2">
        <v>0</v>
      </c>
      <c r="M872" s="2">
        <v>1</v>
      </c>
      <c r="N872" s="2">
        <f t="shared" si="28"/>
        <v>4444.339999999999</v>
      </c>
    </row>
    <row r="873" spans="1:14" ht="12.75" customHeight="1">
      <c r="A873" s="3" t="s">
        <v>1367</v>
      </c>
      <c r="B873" s="2">
        <v>25</v>
      </c>
      <c r="C873" s="3" t="s">
        <v>1431</v>
      </c>
      <c r="D873" s="3" t="s">
        <v>2257</v>
      </c>
      <c r="E873" s="3" t="s">
        <v>152</v>
      </c>
      <c r="F873" s="4">
        <v>40765</v>
      </c>
      <c r="G873" s="2">
        <v>234.28</v>
      </c>
      <c r="H873" s="2">
        <v>109.42</v>
      </c>
      <c r="I873" s="2">
        <v>93.93</v>
      </c>
      <c r="J873" s="2">
        <f t="shared" si="27"/>
        <v>437.63</v>
      </c>
      <c r="K873" s="2">
        <v>0</v>
      </c>
      <c r="L873" s="2">
        <v>0</v>
      </c>
      <c r="M873" s="2">
        <v>1</v>
      </c>
      <c r="N873" s="2">
        <f t="shared" si="28"/>
        <v>437.63</v>
      </c>
    </row>
    <row r="874" spans="1:14" ht="12.75" customHeight="1">
      <c r="A874" s="3" t="s">
        <v>1367</v>
      </c>
      <c r="B874" s="2">
        <v>81</v>
      </c>
      <c r="C874" s="3" t="s">
        <v>2258</v>
      </c>
      <c r="D874" s="3" t="s">
        <v>2257</v>
      </c>
      <c r="E874" s="3" t="s">
        <v>152</v>
      </c>
      <c r="F874" s="4">
        <v>40765</v>
      </c>
      <c r="G874" s="2">
        <v>759.08</v>
      </c>
      <c r="H874" s="2">
        <v>354.51</v>
      </c>
      <c r="I874" s="2">
        <v>304.34</v>
      </c>
      <c r="J874" s="2">
        <f t="shared" si="27"/>
        <v>1417.93</v>
      </c>
      <c r="K874" s="2">
        <v>0</v>
      </c>
      <c r="L874" s="2">
        <v>0</v>
      </c>
      <c r="M874" s="2">
        <v>1</v>
      </c>
      <c r="N874" s="2">
        <f t="shared" si="28"/>
        <v>1417.93</v>
      </c>
    </row>
    <row r="875" spans="1:14" ht="12.75" customHeight="1">
      <c r="A875" s="3" t="s">
        <v>1367</v>
      </c>
      <c r="B875" s="2">
        <v>10</v>
      </c>
      <c r="C875" s="3" t="s">
        <v>1452</v>
      </c>
      <c r="D875" s="3" t="s">
        <v>1351</v>
      </c>
      <c r="E875" s="3" t="s">
        <v>655</v>
      </c>
      <c r="F875" s="4">
        <v>40667</v>
      </c>
      <c r="G875" s="2">
        <v>38.75</v>
      </c>
      <c r="H875" s="2">
        <v>26.24</v>
      </c>
      <c r="I875" s="2">
        <v>398.27</v>
      </c>
      <c r="J875" s="2">
        <f t="shared" si="27"/>
        <v>463.26</v>
      </c>
      <c r="K875" s="2">
        <v>0</v>
      </c>
      <c r="L875" s="2">
        <v>0</v>
      </c>
      <c r="M875" s="2">
        <v>1</v>
      </c>
      <c r="N875" s="2">
        <f t="shared" si="28"/>
        <v>463.26</v>
      </c>
    </row>
    <row r="876" spans="1:14" ht="12.75" customHeight="1">
      <c r="A876" s="3" t="s">
        <v>1367</v>
      </c>
      <c r="B876" s="2">
        <v>16</v>
      </c>
      <c r="C876" s="3" t="s">
        <v>2018</v>
      </c>
      <c r="D876" s="3" t="s">
        <v>2259</v>
      </c>
      <c r="E876" s="3" t="s">
        <v>163</v>
      </c>
      <c r="F876" s="4">
        <v>40695</v>
      </c>
      <c r="G876" s="2">
        <v>160.69</v>
      </c>
      <c r="H876" s="2">
        <v>73.39</v>
      </c>
      <c r="I876" s="2">
        <v>63.09</v>
      </c>
      <c r="J876" s="2">
        <f t="shared" si="27"/>
        <v>297.16999999999996</v>
      </c>
      <c r="K876" s="2">
        <v>0</v>
      </c>
      <c r="L876" s="2">
        <v>0</v>
      </c>
      <c r="M876" s="2">
        <v>1</v>
      </c>
      <c r="N876" s="2">
        <f t="shared" si="28"/>
        <v>297.16999999999996</v>
      </c>
    </row>
    <row r="877" spans="1:14" ht="12.75" customHeight="1">
      <c r="A877" s="3" t="s">
        <v>1367</v>
      </c>
      <c r="B877" s="2">
        <v>85</v>
      </c>
      <c r="C877" s="3" t="s">
        <v>1416</v>
      </c>
      <c r="D877" s="3" t="s">
        <v>2259</v>
      </c>
      <c r="E877" s="3" t="s">
        <v>163</v>
      </c>
      <c r="F877" s="4">
        <v>40695</v>
      </c>
      <c r="G877" s="2">
        <v>853.68</v>
      </c>
      <c r="H877" s="2">
        <v>389.9</v>
      </c>
      <c r="I877" s="2">
        <v>335.19</v>
      </c>
      <c r="J877" s="2">
        <f t="shared" si="27"/>
        <v>1578.77</v>
      </c>
      <c r="K877" s="2">
        <v>0</v>
      </c>
      <c r="L877" s="2">
        <v>0</v>
      </c>
      <c r="M877" s="2">
        <v>1</v>
      </c>
      <c r="N877" s="2">
        <f t="shared" si="28"/>
        <v>1578.77</v>
      </c>
    </row>
    <row r="878" spans="1:14" ht="12.75" customHeight="1">
      <c r="A878" s="3" t="s">
        <v>1367</v>
      </c>
      <c r="B878" s="2">
        <v>25</v>
      </c>
      <c r="C878" s="3" t="s">
        <v>1826</v>
      </c>
      <c r="D878" s="3" t="s">
        <v>2260</v>
      </c>
      <c r="E878" s="3" t="s">
        <v>2261</v>
      </c>
      <c r="F878" s="4">
        <v>40770</v>
      </c>
      <c r="G878" s="2">
        <v>172.3</v>
      </c>
      <c r="H878" s="2">
        <v>82.52</v>
      </c>
      <c r="I878" s="2">
        <v>80.49</v>
      </c>
      <c r="J878" s="2">
        <f t="shared" si="27"/>
        <v>335.31</v>
      </c>
      <c r="K878" s="2">
        <v>0</v>
      </c>
      <c r="L878" s="2">
        <v>0</v>
      </c>
      <c r="M878" s="2">
        <v>1</v>
      </c>
      <c r="N878" s="2">
        <f t="shared" si="28"/>
        <v>335.31</v>
      </c>
    </row>
    <row r="879" spans="1:14" ht="12.75" customHeight="1">
      <c r="A879" s="3" t="s">
        <v>1367</v>
      </c>
      <c r="B879" s="2">
        <v>40</v>
      </c>
      <c r="C879" s="3" t="s">
        <v>2262</v>
      </c>
      <c r="D879" s="3" t="s">
        <v>2260</v>
      </c>
      <c r="E879" s="3" t="s">
        <v>2261</v>
      </c>
      <c r="F879" s="4">
        <v>40770</v>
      </c>
      <c r="G879" s="2">
        <v>275.67</v>
      </c>
      <c r="H879" s="2">
        <v>132.05</v>
      </c>
      <c r="I879" s="2">
        <v>128.79</v>
      </c>
      <c r="J879" s="2">
        <f t="shared" si="27"/>
        <v>536.51</v>
      </c>
      <c r="K879" s="2">
        <v>0</v>
      </c>
      <c r="L879" s="2">
        <v>0</v>
      </c>
      <c r="M879" s="2">
        <v>1</v>
      </c>
      <c r="N879" s="2">
        <f t="shared" si="28"/>
        <v>536.51</v>
      </c>
    </row>
    <row r="880" spans="1:14" ht="12.75" customHeight="1">
      <c r="A880" s="3" t="s">
        <v>1367</v>
      </c>
      <c r="B880" s="2">
        <v>828</v>
      </c>
      <c r="C880" s="3" t="s">
        <v>2263</v>
      </c>
      <c r="D880" s="3" t="s">
        <v>819</v>
      </c>
      <c r="E880" s="3" t="s">
        <v>152</v>
      </c>
      <c r="F880" s="4">
        <v>40908</v>
      </c>
      <c r="G880" s="2">
        <v>9015.81</v>
      </c>
      <c r="H880" s="2">
        <v>2980.96</v>
      </c>
      <c r="I880" s="2">
        <v>0</v>
      </c>
      <c r="J880" s="2">
        <f t="shared" si="27"/>
        <v>11996.77</v>
      </c>
      <c r="K880" s="2">
        <v>0</v>
      </c>
      <c r="L880" s="2">
        <v>0</v>
      </c>
      <c r="M880" s="2">
        <v>1</v>
      </c>
      <c r="N880" s="2">
        <f t="shared" si="28"/>
        <v>11996.77</v>
      </c>
    </row>
    <row r="881" spans="1:14" ht="12.75" customHeight="1">
      <c r="A881" s="3" t="s">
        <v>1367</v>
      </c>
      <c r="B881" s="2">
        <v>60</v>
      </c>
      <c r="C881" s="3" t="s">
        <v>1929</v>
      </c>
      <c r="D881" s="3" t="s">
        <v>2264</v>
      </c>
      <c r="E881" s="3" t="s">
        <v>332</v>
      </c>
      <c r="F881" s="4">
        <v>40898</v>
      </c>
      <c r="G881" s="2">
        <v>477.62</v>
      </c>
      <c r="H881" s="2">
        <v>315.65</v>
      </c>
      <c r="I881" s="2">
        <v>0</v>
      </c>
      <c r="J881" s="2">
        <f t="shared" si="27"/>
        <v>793.27</v>
      </c>
      <c r="K881" s="2">
        <v>0</v>
      </c>
      <c r="L881" s="2">
        <v>0</v>
      </c>
      <c r="M881" s="2">
        <v>1</v>
      </c>
      <c r="N881" s="2">
        <f t="shared" si="28"/>
        <v>793.27</v>
      </c>
    </row>
    <row r="882" spans="1:14" ht="12.75" customHeight="1">
      <c r="A882" s="3" t="s">
        <v>1367</v>
      </c>
      <c r="B882" s="2">
        <v>275</v>
      </c>
      <c r="C882" s="3" t="s">
        <v>2265</v>
      </c>
      <c r="D882" s="3" t="s">
        <v>2264</v>
      </c>
      <c r="E882" s="3" t="s">
        <v>332</v>
      </c>
      <c r="F882" s="4">
        <v>40898</v>
      </c>
      <c r="G882" s="2">
        <v>2189.08</v>
      </c>
      <c r="H882" s="2">
        <v>1446.71</v>
      </c>
      <c r="I882" s="2">
        <v>0</v>
      </c>
      <c r="J882" s="2">
        <f t="shared" si="27"/>
        <v>3635.79</v>
      </c>
      <c r="K882" s="2">
        <v>0</v>
      </c>
      <c r="L882" s="2">
        <v>0</v>
      </c>
      <c r="M882" s="2">
        <v>1</v>
      </c>
      <c r="N882" s="2">
        <f t="shared" si="28"/>
        <v>3635.79</v>
      </c>
    </row>
    <row r="883" spans="1:14" ht="12.75" customHeight="1">
      <c r="A883" s="3" t="s">
        <v>1367</v>
      </c>
      <c r="B883" s="2">
        <v>77</v>
      </c>
      <c r="C883" s="3" t="s">
        <v>2266</v>
      </c>
      <c r="D883" s="3" t="s">
        <v>2267</v>
      </c>
      <c r="E883" s="3" t="s">
        <v>2268</v>
      </c>
      <c r="F883" s="4">
        <v>40896</v>
      </c>
      <c r="G883" s="2">
        <v>461.57</v>
      </c>
      <c r="H883" s="2">
        <v>320.54</v>
      </c>
      <c r="I883" s="2">
        <v>0</v>
      </c>
      <c r="J883" s="2">
        <f t="shared" si="27"/>
        <v>782.11</v>
      </c>
      <c r="K883" s="2">
        <v>0</v>
      </c>
      <c r="L883" s="2">
        <v>0</v>
      </c>
      <c r="M883" s="2">
        <v>1</v>
      </c>
      <c r="N883" s="2">
        <f t="shared" si="28"/>
        <v>782.11</v>
      </c>
    </row>
    <row r="884" spans="1:14" ht="12.75" customHeight="1">
      <c r="A884" s="3" t="s">
        <v>1367</v>
      </c>
      <c r="B884" s="2">
        <v>7</v>
      </c>
      <c r="C884" s="3" t="s">
        <v>1417</v>
      </c>
      <c r="D884" s="3" t="s">
        <v>601</v>
      </c>
      <c r="E884" s="3" t="s">
        <v>270</v>
      </c>
      <c r="F884" s="4">
        <v>40836</v>
      </c>
      <c r="G884" s="2">
        <v>114.66</v>
      </c>
      <c r="H884" s="2">
        <v>222.73</v>
      </c>
      <c r="I884" s="2">
        <v>0</v>
      </c>
      <c r="J884" s="2">
        <f t="shared" si="27"/>
        <v>337.39</v>
      </c>
      <c r="K884" s="2">
        <v>0</v>
      </c>
      <c r="L884" s="2">
        <v>0</v>
      </c>
      <c r="M884" s="2">
        <v>1</v>
      </c>
      <c r="N884" s="2">
        <f t="shared" si="28"/>
        <v>337.39</v>
      </c>
    </row>
    <row r="885" spans="1:14" ht="12.75" customHeight="1">
      <c r="A885" s="3" t="s">
        <v>1371</v>
      </c>
      <c r="B885" s="2">
        <v>0</v>
      </c>
      <c r="C885" s="3" t="s">
        <v>1372</v>
      </c>
      <c r="D885" s="3" t="s">
        <v>821</v>
      </c>
      <c r="E885" s="3" t="s">
        <v>152</v>
      </c>
      <c r="F885" s="4">
        <v>40856</v>
      </c>
      <c r="G885" s="2">
        <v>26.59</v>
      </c>
      <c r="H885" s="2">
        <v>224.93</v>
      </c>
      <c r="I885" s="2">
        <v>0</v>
      </c>
      <c r="J885" s="2">
        <f t="shared" si="27"/>
        <v>251.52</v>
      </c>
      <c r="K885" s="2">
        <v>0</v>
      </c>
      <c r="L885" s="2">
        <v>0</v>
      </c>
      <c r="M885" s="2">
        <v>1</v>
      </c>
      <c r="N885" s="2">
        <f t="shared" si="28"/>
        <v>251.52</v>
      </c>
    </row>
    <row r="886" spans="1:14" ht="12.75" customHeight="1">
      <c r="A886" s="3" t="s">
        <v>1367</v>
      </c>
      <c r="B886" s="2">
        <v>6</v>
      </c>
      <c r="C886" s="3" t="s">
        <v>1420</v>
      </c>
      <c r="D886" s="3" t="s">
        <v>2269</v>
      </c>
      <c r="E886" s="3" t="s">
        <v>152</v>
      </c>
      <c r="F886" s="4">
        <v>40815</v>
      </c>
      <c r="G886" s="2">
        <v>40.82</v>
      </c>
      <c r="H886" s="2">
        <v>26.08</v>
      </c>
      <c r="I886" s="2">
        <v>0</v>
      </c>
      <c r="J886" s="2">
        <f t="shared" si="27"/>
        <v>66.9</v>
      </c>
      <c r="K886" s="2">
        <v>0</v>
      </c>
      <c r="L886" s="2">
        <v>0</v>
      </c>
      <c r="M886" s="2">
        <v>1</v>
      </c>
      <c r="N886" s="2">
        <f t="shared" si="28"/>
        <v>66.9</v>
      </c>
    </row>
    <row r="887" spans="1:14" ht="12.75" customHeight="1">
      <c r="A887" s="3" t="s">
        <v>1367</v>
      </c>
      <c r="B887" s="2">
        <v>50</v>
      </c>
      <c r="C887" s="3" t="s">
        <v>2270</v>
      </c>
      <c r="D887" s="3" t="s">
        <v>2269</v>
      </c>
      <c r="E887" s="3" t="s">
        <v>152</v>
      </c>
      <c r="F887" s="4">
        <v>40815</v>
      </c>
      <c r="G887" s="2">
        <v>340.19</v>
      </c>
      <c r="H887" s="2">
        <v>217.3</v>
      </c>
      <c r="I887" s="2">
        <v>0</v>
      </c>
      <c r="J887" s="2">
        <f t="shared" si="27"/>
        <v>557.49</v>
      </c>
      <c r="K887" s="2">
        <v>0</v>
      </c>
      <c r="L887" s="2">
        <v>0</v>
      </c>
      <c r="M887" s="2">
        <v>1</v>
      </c>
      <c r="N887" s="2">
        <f t="shared" si="28"/>
        <v>557.49</v>
      </c>
    </row>
    <row r="888" spans="1:14" ht="12.75" customHeight="1">
      <c r="A888" s="3" t="s">
        <v>1367</v>
      </c>
      <c r="B888" s="2">
        <v>25</v>
      </c>
      <c r="C888" s="3" t="s">
        <v>1826</v>
      </c>
      <c r="D888" s="3" t="s">
        <v>823</v>
      </c>
      <c r="E888" s="3" t="s">
        <v>824</v>
      </c>
      <c r="F888" s="4">
        <v>40702</v>
      </c>
      <c r="G888" s="2">
        <v>59.26</v>
      </c>
      <c r="H888" s="2">
        <v>63.86</v>
      </c>
      <c r="I888" s="2">
        <v>0</v>
      </c>
      <c r="J888" s="2">
        <f t="shared" si="27"/>
        <v>123.12</v>
      </c>
      <c r="K888" s="2">
        <v>0</v>
      </c>
      <c r="L888" s="2">
        <v>0</v>
      </c>
      <c r="M888" s="2">
        <v>1</v>
      </c>
      <c r="N888" s="2">
        <f t="shared" si="28"/>
        <v>123.12</v>
      </c>
    </row>
    <row r="889" spans="1:14" ht="12.75" customHeight="1">
      <c r="A889" s="3" t="s">
        <v>1367</v>
      </c>
      <c r="B889" s="2">
        <v>9</v>
      </c>
      <c r="C889" s="3" t="s">
        <v>1785</v>
      </c>
      <c r="D889" s="3" t="s">
        <v>1117</v>
      </c>
      <c r="E889" s="3" t="s">
        <v>141</v>
      </c>
      <c r="F889" s="4">
        <v>40871</v>
      </c>
      <c r="G889" s="2">
        <v>78.27</v>
      </c>
      <c r="H889" s="2">
        <v>104.06</v>
      </c>
      <c r="I889" s="2">
        <v>322.74</v>
      </c>
      <c r="J889" s="2">
        <f t="shared" si="27"/>
        <v>505.07</v>
      </c>
      <c r="K889" s="2">
        <v>0</v>
      </c>
      <c r="L889" s="2">
        <v>0</v>
      </c>
      <c r="M889" s="2">
        <v>1</v>
      </c>
      <c r="N889" s="2">
        <f t="shared" si="28"/>
        <v>505.07</v>
      </c>
    </row>
    <row r="890" spans="1:14" ht="12.75" customHeight="1">
      <c r="A890" s="3" t="s">
        <v>1367</v>
      </c>
      <c r="B890" s="2">
        <v>7</v>
      </c>
      <c r="C890" s="3" t="s">
        <v>1470</v>
      </c>
      <c r="D890" s="3" t="s">
        <v>2271</v>
      </c>
      <c r="E890" s="3" t="s">
        <v>296</v>
      </c>
      <c r="F890" s="4">
        <v>40886</v>
      </c>
      <c r="G890" s="2">
        <v>66.94</v>
      </c>
      <c r="H890" s="2">
        <v>45.93</v>
      </c>
      <c r="I890" s="2">
        <v>28.18</v>
      </c>
      <c r="J890" s="2">
        <f t="shared" si="27"/>
        <v>141.05</v>
      </c>
      <c r="K890" s="2">
        <v>0</v>
      </c>
      <c r="L890" s="2">
        <v>0</v>
      </c>
      <c r="M890" s="2">
        <v>1</v>
      </c>
      <c r="N890" s="2">
        <f t="shared" si="28"/>
        <v>141.05</v>
      </c>
    </row>
    <row r="891" spans="1:14" ht="12.75" customHeight="1">
      <c r="A891" s="3" t="s">
        <v>1367</v>
      </c>
      <c r="B891" s="2">
        <v>88</v>
      </c>
      <c r="C891" s="3" t="s">
        <v>2272</v>
      </c>
      <c r="D891" s="3" t="s">
        <v>2271</v>
      </c>
      <c r="E891" s="3" t="s">
        <v>296</v>
      </c>
      <c r="F891" s="4">
        <v>40886</v>
      </c>
      <c r="G891" s="2">
        <v>841.52</v>
      </c>
      <c r="H891" s="2">
        <v>577.27</v>
      </c>
      <c r="I891" s="2">
        <v>354.17</v>
      </c>
      <c r="J891" s="2">
        <f t="shared" si="27"/>
        <v>1772.96</v>
      </c>
      <c r="K891" s="2">
        <v>0</v>
      </c>
      <c r="L891" s="2">
        <v>0</v>
      </c>
      <c r="M891" s="2">
        <v>1</v>
      </c>
      <c r="N891" s="2">
        <f t="shared" si="28"/>
        <v>1772.96</v>
      </c>
    </row>
    <row r="892" spans="1:14" ht="12.75" customHeight="1">
      <c r="A892" s="3" t="s">
        <v>1367</v>
      </c>
      <c r="B892" s="2">
        <v>10</v>
      </c>
      <c r="C892" s="3" t="s">
        <v>1389</v>
      </c>
      <c r="D892" s="3" t="s">
        <v>2273</v>
      </c>
      <c r="E892" s="3" t="s">
        <v>1041</v>
      </c>
      <c r="F892" s="4">
        <v>40765</v>
      </c>
      <c r="G892" s="2">
        <v>87.78</v>
      </c>
      <c r="H892" s="2">
        <v>37.47</v>
      </c>
      <c r="I892" s="2">
        <v>51.73</v>
      </c>
      <c r="J892" s="2">
        <f t="shared" si="27"/>
        <v>176.98</v>
      </c>
      <c r="K892" s="2">
        <v>0</v>
      </c>
      <c r="L892" s="2">
        <v>0</v>
      </c>
      <c r="M892" s="2">
        <v>1</v>
      </c>
      <c r="N892" s="2">
        <f t="shared" si="28"/>
        <v>176.98</v>
      </c>
    </row>
    <row r="893" spans="1:14" ht="12.75" customHeight="1">
      <c r="A893" s="3" t="s">
        <v>1367</v>
      </c>
      <c r="B893" s="2">
        <v>67</v>
      </c>
      <c r="C893" s="3" t="s">
        <v>2274</v>
      </c>
      <c r="D893" s="3" t="s">
        <v>2273</v>
      </c>
      <c r="E893" s="3" t="s">
        <v>1041</v>
      </c>
      <c r="F893" s="4">
        <v>40765</v>
      </c>
      <c r="G893" s="2">
        <v>588.16</v>
      </c>
      <c r="H893" s="2">
        <v>251.03</v>
      </c>
      <c r="I893" s="2">
        <v>346.55</v>
      </c>
      <c r="J893" s="2">
        <f t="shared" si="27"/>
        <v>1185.74</v>
      </c>
      <c r="K893" s="2">
        <v>0</v>
      </c>
      <c r="L893" s="2">
        <v>0</v>
      </c>
      <c r="M893" s="2">
        <v>1</v>
      </c>
      <c r="N893" s="2">
        <f t="shared" si="28"/>
        <v>1185.74</v>
      </c>
    </row>
    <row r="894" spans="1:14" ht="12.75" customHeight="1">
      <c r="A894" s="3" t="s">
        <v>1367</v>
      </c>
      <c r="B894" s="2">
        <v>8</v>
      </c>
      <c r="C894" s="3" t="s">
        <v>2275</v>
      </c>
      <c r="D894" s="3" t="s">
        <v>1119</v>
      </c>
      <c r="E894" s="3" t="s">
        <v>138</v>
      </c>
      <c r="F894" s="4">
        <v>40560</v>
      </c>
      <c r="G894" s="2">
        <v>139.52</v>
      </c>
      <c r="H894" s="2">
        <v>89.98</v>
      </c>
      <c r="I894" s="2">
        <v>34.72</v>
      </c>
      <c r="J894" s="2">
        <f t="shared" si="27"/>
        <v>264.22</v>
      </c>
      <c r="K894" s="2">
        <v>0</v>
      </c>
      <c r="L894" s="2">
        <v>0</v>
      </c>
      <c r="M894" s="2">
        <v>1</v>
      </c>
      <c r="N894" s="2">
        <f t="shared" si="28"/>
        <v>264.22</v>
      </c>
    </row>
    <row r="895" spans="1:14" ht="12.75" customHeight="1">
      <c r="A895" s="3" t="s">
        <v>1367</v>
      </c>
      <c r="B895" s="2">
        <v>58</v>
      </c>
      <c r="C895" s="3" t="s">
        <v>2276</v>
      </c>
      <c r="D895" s="3" t="s">
        <v>1119</v>
      </c>
      <c r="E895" s="3" t="s">
        <v>138</v>
      </c>
      <c r="F895" s="4">
        <v>40560</v>
      </c>
      <c r="G895" s="2">
        <v>1011.54</v>
      </c>
      <c r="H895" s="2">
        <v>652.4</v>
      </c>
      <c r="I895" s="2">
        <v>251.77</v>
      </c>
      <c r="J895" s="2">
        <f t="shared" si="27"/>
        <v>1915.71</v>
      </c>
      <c r="K895" s="2">
        <v>0</v>
      </c>
      <c r="L895" s="2">
        <v>0</v>
      </c>
      <c r="M895" s="2">
        <v>1</v>
      </c>
      <c r="N895" s="2">
        <f t="shared" si="28"/>
        <v>1915.71</v>
      </c>
    </row>
    <row r="896" spans="1:14" ht="12.75" customHeight="1">
      <c r="A896" s="3" t="s">
        <v>1371</v>
      </c>
      <c r="B896" s="2">
        <v>0</v>
      </c>
      <c r="C896" s="3" t="s">
        <v>1421</v>
      </c>
      <c r="D896" s="3" t="s">
        <v>2277</v>
      </c>
      <c r="E896" s="3" t="s">
        <v>192</v>
      </c>
      <c r="F896" s="4">
        <v>40831</v>
      </c>
      <c r="G896" s="2">
        <v>310.59</v>
      </c>
      <c r="H896" s="2">
        <v>222.35</v>
      </c>
      <c r="I896" s="2">
        <v>0</v>
      </c>
      <c r="J896" s="2">
        <f t="shared" si="27"/>
        <v>532.9399999999999</v>
      </c>
      <c r="K896" s="2">
        <v>0</v>
      </c>
      <c r="L896" s="2">
        <v>0</v>
      </c>
      <c r="M896" s="2">
        <v>1</v>
      </c>
      <c r="N896" s="2">
        <f t="shared" si="28"/>
        <v>532.9399999999999</v>
      </c>
    </row>
    <row r="897" spans="1:14" ht="12.75" customHeight="1">
      <c r="A897" s="3" t="s">
        <v>1367</v>
      </c>
      <c r="B897" s="2">
        <v>50</v>
      </c>
      <c r="C897" s="3" t="s">
        <v>2270</v>
      </c>
      <c r="D897" s="3" t="s">
        <v>2278</v>
      </c>
      <c r="E897" s="3" t="s">
        <v>152</v>
      </c>
      <c r="F897" s="4">
        <v>40899</v>
      </c>
      <c r="G897" s="2">
        <v>158.16</v>
      </c>
      <c r="H897" s="2">
        <v>107.74</v>
      </c>
      <c r="I897" s="2">
        <v>0</v>
      </c>
      <c r="J897" s="2">
        <f t="shared" si="27"/>
        <v>265.9</v>
      </c>
      <c r="K897" s="2">
        <v>0</v>
      </c>
      <c r="L897" s="2">
        <v>0</v>
      </c>
      <c r="M897" s="2">
        <v>1</v>
      </c>
      <c r="N897" s="2">
        <f t="shared" si="28"/>
        <v>265.9</v>
      </c>
    </row>
    <row r="898" spans="1:14" ht="12.75" customHeight="1">
      <c r="A898" s="3" t="s">
        <v>1367</v>
      </c>
      <c r="B898" s="2">
        <v>150</v>
      </c>
      <c r="C898" s="3" t="s">
        <v>2279</v>
      </c>
      <c r="D898" s="3" t="s">
        <v>2278</v>
      </c>
      <c r="E898" s="3" t="s">
        <v>152</v>
      </c>
      <c r="F898" s="4">
        <v>40899</v>
      </c>
      <c r="G898" s="2">
        <v>474.47</v>
      </c>
      <c r="H898" s="2">
        <v>323.21</v>
      </c>
      <c r="I898" s="2">
        <v>0</v>
      </c>
      <c r="J898" s="2">
        <f t="shared" si="27"/>
        <v>797.6800000000001</v>
      </c>
      <c r="K898" s="2">
        <v>0</v>
      </c>
      <c r="L898" s="2">
        <v>0</v>
      </c>
      <c r="M898" s="2">
        <v>1</v>
      </c>
      <c r="N898" s="2">
        <f t="shared" si="28"/>
        <v>797.6800000000001</v>
      </c>
    </row>
    <row r="899" spans="1:14" ht="12.75" customHeight="1">
      <c r="A899" s="3" t="s">
        <v>1371</v>
      </c>
      <c r="B899" s="2">
        <v>0</v>
      </c>
      <c r="C899" s="3" t="s">
        <v>1372</v>
      </c>
      <c r="D899" s="3" t="s">
        <v>602</v>
      </c>
      <c r="E899" s="3" t="s">
        <v>603</v>
      </c>
      <c r="F899" s="4">
        <v>40812</v>
      </c>
      <c r="G899" s="2">
        <v>79.52</v>
      </c>
      <c r="H899" s="2">
        <v>38.73</v>
      </c>
      <c r="I899" s="2">
        <v>0</v>
      </c>
      <c r="J899" s="2">
        <f t="shared" si="27"/>
        <v>118.25</v>
      </c>
      <c r="K899" s="2">
        <v>0</v>
      </c>
      <c r="L899" s="2">
        <v>0</v>
      </c>
      <c r="M899" s="2">
        <v>1</v>
      </c>
      <c r="N899" s="2">
        <f t="shared" si="28"/>
        <v>118.25</v>
      </c>
    </row>
    <row r="900" spans="1:14" ht="12.75" customHeight="1">
      <c r="A900" s="3" t="s">
        <v>1371</v>
      </c>
      <c r="B900" s="2">
        <v>0</v>
      </c>
      <c r="C900" s="3" t="s">
        <v>1421</v>
      </c>
      <c r="D900" s="3" t="s">
        <v>2280</v>
      </c>
      <c r="E900" s="3" t="s">
        <v>383</v>
      </c>
      <c r="F900" s="4">
        <v>40899</v>
      </c>
      <c r="G900" s="2">
        <v>1006.26</v>
      </c>
      <c r="H900" s="2">
        <v>585.81</v>
      </c>
      <c r="I900" s="2">
        <v>0</v>
      </c>
      <c r="J900" s="2">
        <f t="shared" si="27"/>
        <v>1592.07</v>
      </c>
      <c r="K900" s="2">
        <v>0</v>
      </c>
      <c r="L900" s="2">
        <v>0</v>
      </c>
      <c r="M900" s="2">
        <v>1</v>
      </c>
      <c r="N900" s="2">
        <f t="shared" si="28"/>
        <v>1592.07</v>
      </c>
    </row>
    <row r="901" spans="1:14" ht="12.75" customHeight="1">
      <c r="A901" s="3" t="s">
        <v>1367</v>
      </c>
      <c r="B901" s="2">
        <v>7</v>
      </c>
      <c r="C901" s="3" t="s">
        <v>2281</v>
      </c>
      <c r="D901" s="3" t="s">
        <v>2282</v>
      </c>
      <c r="E901" s="3" t="s">
        <v>2283</v>
      </c>
      <c r="F901" s="4">
        <v>40568</v>
      </c>
      <c r="G901" s="2">
        <v>88</v>
      </c>
      <c r="H901" s="2">
        <v>36.86</v>
      </c>
      <c r="I901" s="2">
        <v>14.08</v>
      </c>
      <c r="J901" s="2">
        <f t="shared" si="27"/>
        <v>138.94</v>
      </c>
      <c r="K901" s="2">
        <v>0</v>
      </c>
      <c r="L901" s="2">
        <v>0</v>
      </c>
      <c r="M901" s="2">
        <v>1</v>
      </c>
      <c r="N901" s="2">
        <f t="shared" si="28"/>
        <v>138.94</v>
      </c>
    </row>
    <row r="902" spans="1:14" ht="12.75" customHeight="1">
      <c r="A902" s="3" t="s">
        <v>1367</v>
      </c>
      <c r="B902" s="2">
        <v>210</v>
      </c>
      <c r="C902" s="3" t="s">
        <v>2284</v>
      </c>
      <c r="D902" s="3" t="s">
        <v>2282</v>
      </c>
      <c r="E902" s="3" t="s">
        <v>2283</v>
      </c>
      <c r="F902" s="4">
        <v>40568</v>
      </c>
      <c r="G902" s="2">
        <v>2639.79</v>
      </c>
      <c r="H902" s="2">
        <v>1105.56</v>
      </c>
      <c r="I902" s="2">
        <v>422.3</v>
      </c>
      <c r="J902" s="2">
        <f t="shared" si="27"/>
        <v>4167.65</v>
      </c>
      <c r="K902" s="2">
        <v>0</v>
      </c>
      <c r="L902" s="2">
        <v>0</v>
      </c>
      <c r="M902" s="2">
        <v>1</v>
      </c>
      <c r="N902" s="2">
        <f t="shared" si="28"/>
        <v>4167.65</v>
      </c>
    </row>
    <row r="903" spans="1:14" ht="12.75" customHeight="1">
      <c r="A903" s="3" t="s">
        <v>1456</v>
      </c>
      <c r="B903" s="2">
        <v>70</v>
      </c>
      <c r="C903" s="3" t="s">
        <v>2285</v>
      </c>
      <c r="D903" s="3" t="s">
        <v>2286</v>
      </c>
      <c r="E903" s="3" t="s">
        <v>582</v>
      </c>
      <c r="F903" s="4">
        <v>40807</v>
      </c>
      <c r="G903" s="2">
        <v>368.62</v>
      </c>
      <c r="H903" s="2">
        <v>120.44</v>
      </c>
      <c r="I903" s="2">
        <v>0</v>
      </c>
      <c r="J903" s="2">
        <f t="shared" si="27"/>
        <v>489.06</v>
      </c>
      <c r="K903" s="2">
        <v>0</v>
      </c>
      <c r="L903" s="2">
        <v>0</v>
      </c>
      <c r="M903" s="2">
        <v>1</v>
      </c>
      <c r="N903" s="2">
        <f t="shared" si="28"/>
        <v>489.06</v>
      </c>
    </row>
    <row r="904" spans="1:14" ht="12.75" customHeight="1">
      <c r="A904" s="3" t="s">
        <v>1371</v>
      </c>
      <c r="B904" s="2">
        <v>0</v>
      </c>
      <c r="C904" s="3" t="s">
        <v>1372</v>
      </c>
      <c r="D904" s="3" t="s">
        <v>2286</v>
      </c>
      <c r="E904" s="3" t="s">
        <v>582</v>
      </c>
      <c r="F904" s="4">
        <v>40807</v>
      </c>
      <c r="G904" s="2">
        <v>22.92</v>
      </c>
      <c r="H904" s="2">
        <v>63.97</v>
      </c>
      <c r="I904" s="2">
        <v>0</v>
      </c>
      <c r="J904" s="2">
        <f t="shared" si="27"/>
        <v>86.89</v>
      </c>
      <c r="K904" s="2">
        <v>0</v>
      </c>
      <c r="L904" s="2">
        <v>0</v>
      </c>
      <c r="M904" s="2">
        <v>1</v>
      </c>
      <c r="N904" s="2">
        <f t="shared" si="28"/>
        <v>86.89</v>
      </c>
    </row>
    <row r="905" spans="1:14" ht="12.75" customHeight="1">
      <c r="A905" s="3" t="s">
        <v>1367</v>
      </c>
      <c r="B905" s="2">
        <v>727</v>
      </c>
      <c r="C905" s="3" t="s">
        <v>2287</v>
      </c>
      <c r="D905" s="3" t="s">
        <v>826</v>
      </c>
      <c r="E905" s="3" t="s">
        <v>152</v>
      </c>
      <c r="F905" s="4">
        <v>40662</v>
      </c>
      <c r="G905" s="2">
        <v>8855.14</v>
      </c>
      <c r="H905" s="2">
        <v>1633.95</v>
      </c>
      <c r="I905" s="2">
        <v>0</v>
      </c>
      <c r="J905" s="2">
        <f aca="true" t="shared" si="29" ref="J905:J968">SUM(G905:I905)</f>
        <v>10489.09</v>
      </c>
      <c r="K905" s="2">
        <v>0</v>
      </c>
      <c r="L905" s="2">
        <v>0</v>
      </c>
      <c r="M905" s="2">
        <v>1</v>
      </c>
      <c r="N905" s="2">
        <f aca="true" t="shared" si="30" ref="N905:N968">M905*J905</f>
        <v>10489.09</v>
      </c>
    </row>
    <row r="906" spans="1:14" ht="12.75" customHeight="1">
      <c r="A906" s="3" t="s">
        <v>1367</v>
      </c>
      <c r="B906" s="2">
        <v>30</v>
      </c>
      <c r="C906" s="3" t="s">
        <v>2288</v>
      </c>
      <c r="D906" s="3" t="s">
        <v>2289</v>
      </c>
      <c r="E906" s="3" t="s">
        <v>152</v>
      </c>
      <c r="F906" s="4">
        <v>40898</v>
      </c>
      <c r="G906" s="2">
        <v>1719.93</v>
      </c>
      <c r="H906" s="2">
        <v>995.44</v>
      </c>
      <c r="I906" s="2">
        <v>0</v>
      </c>
      <c r="J906" s="2">
        <f t="shared" si="29"/>
        <v>2715.37</v>
      </c>
      <c r="K906" s="2">
        <v>0</v>
      </c>
      <c r="L906" s="2">
        <v>0</v>
      </c>
      <c r="M906" s="2">
        <v>1</v>
      </c>
      <c r="N906" s="2">
        <f t="shared" si="30"/>
        <v>2715.37</v>
      </c>
    </row>
    <row r="907" spans="1:14" ht="12.75" customHeight="1">
      <c r="A907" s="3" t="s">
        <v>1371</v>
      </c>
      <c r="B907" s="2">
        <v>0</v>
      </c>
      <c r="C907" s="3" t="s">
        <v>2290</v>
      </c>
      <c r="D907" s="3" t="s">
        <v>606</v>
      </c>
      <c r="E907" s="3" t="s">
        <v>607</v>
      </c>
      <c r="F907" s="4">
        <v>40843</v>
      </c>
      <c r="G907" s="2">
        <v>1681.62</v>
      </c>
      <c r="H907" s="2">
        <v>733.48</v>
      </c>
      <c r="I907" s="2">
        <v>0</v>
      </c>
      <c r="J907" s="2">
        <f t="shared" si="29"/>
        <v>2415.1</v>
      </c>
      <c r="K907" s="2">
        <v>0</v>
      </c>
      <c r="L907" s="2">
        <v>0</v>
      </c>
      <c r="M907" s="2">
        <v>1</v>
      </c>
      <c r="N907" s="2">
        <f t="shared" si="30"/>
        <v>2415.1</v>
      </c>
    </row>
    <row r="908" spans="1:14" ht="12.75" customHeight="1">
      <c r="A908" s="3" t="s">
        <v>1367</v>
      </c>
      <c r="B908" s="2">
        <v>80</v>
      </c>
      <c r="C908" s="3" t="s">
        <v>1392</v>
      </c>
      <c r="D908" s="3" t="s">
        <v>2291</v>
      </c>
      <c r="E908" s="3" t="s">
        <v>1207</v>
      </c>
      <c r="F908" s="4">
        <v>40723</v>
      </c>
      <c r="G908" s="2">
        <v>1120.11</v>
      </c>
      <c r="H908" s="2">
        <v>453.78</v>
      </c>
      <c r="I908" s="2">
        <v>398.27</v>
      </c>
      <c r="J908" s="2">
        <f t="shared" si="29"/>
        <v>1972.1599999999999</v>
      </c>
      <c r="K908" s="2">
        <v>0</v>
      </c>
      <c r="L908" s="2">
        <v>0</v>
      </c>
      <c r="M908" s="2">
        <v>1</v>
      </c>
      <c r="N908" s="2">
        <f t="shared" si="30"/>
        <v>1972.1599999999999</v>
      </c>
    </row>
    <row r="909" spans="1:14" ht="12.75" customHeight="1">
      <c r="A909" s="3" t="s">
        <v>1367</v>
      </c>
      <c r="B909" s="2">
        <v>14</v>
      </c>
      <c r="C909" s="3" t="s">
        <v>1805</v>
      </c>
      <c r="D909" s="3" t="s">
        <v>2292</v>
      </c>
      <c r="E909" s="3" t="s">
        <v>2293</v>
      </c>
      <c r="F909" s="4">
        <v>40806</v>
      </c>
      <c r="G909" s="2">
        <v>145.4</v>
      </c>
      <c r="H909" s="2">
        <v>70.65</v>
      </c>
      <c r="I909" s="2">
        <v>63.37</v>
      </c>
      <c r="J909" s="2">
        <f t="shared" si="29"/>
        <v>279.42</v>
      </c>
      <c r="K909" s="2">
        <v>0</v>
      </c>
      <c r="L909" s="2">
        <v>0</v>
      </c>
      <c r="M909" s="2">
        <v>1</v>
      </c>
      <c r="N909" s="2">
        <f t="shared" si="30"/>
        <v>279.42</v>
      </c>
    </row>
    <row r="910" spans="1:14" ht="12.75" customHeight="1">
      <c r="A910" s="3" t="s">
        <v>1367</v>
      </c>
      <c r="B910" s="2">
        <v>74</v>
      </c>
      <c r="C910" s="3" t="s">
        <v>1726</v>
      </c>
      <c r="D910" s="3" t="s">
        <v>2292</v>
      </c>
      <c r="E910" s="3" t="s">
        <v>2293</v>
      </c>
      <c r="F910" s="4">
        <v>40806</v>
      </c>
      <c r="G910" s="2">
        <v>768.54</v>
      </c>
      <c r="H910" s="2">
        <v>373.44</v>
      </c>
      <c r="I910" s="2">
        <v>334.91</v>
      </c>
      <c r="J910" s="2">
        <f t="shared" si="29"/>
        <v>1476.89</v>
      </c>
      <c r="K910" s="2">
        <v>0</v>
      </c>
      <c r="L910" s="2">
        <v>0</v>
      </c>
      <c r="M910" s="2">
        <v>1</v>
      </c>
      <c r="N910" s="2">
        <f t="shared" si="30"/>
        <v>1476.89</v>
      </c>
    </row>
    <row r="911" spans="1:14" ht="12.75" customHeight="1">
      <c r="A911" s="3" t="s">
        <v>1367</v>
      </c>
      <c r="B911" s="2">
        <v>15</v>
      </c>
      <c r="C911" s="3" t="s">
        <v>1760</v>
      </c>
      <c r="D911" s="3" t="s">
        <v>2294</v>
      </c>
      <c r="E911" s="3" t="s">
        <v>496</v>
      </c>
      <c r="F911" s="4">
        <v>40890</v>
      </c>
      <c r="G911" s="2">
        <v>125.04</v>
      </c>
      <c r="H911" s="2">
        <v>58.32</v>
      </c>
      <c r="I911" s="2">
        <v>62.28</v>
      </c>
      <c r="J911" s="2">
        <f t="shared" si="29"/>
        <v>245.64000000000001</v>
      </c>
      <c r="K911" s="2">
        <v>0</v>
      </c>
      <c r="L911" s="2">
        <v>0</v>
      </c>
      <c r="M911" s="2">
        <v>1</v>
      </c>
      <c r="N911" s="2">
        <f t="shared" si="30"/>
        <v>245.64000000000001</v>
      </c>
    </row>
    <row r="912" spans="1:14" ht="12.75" customHeight="1">
      <c r="A912" s="3" t="s">
        <v>1367</v>
      </c>
      <c r="B912" s="2">
        <v>80</v>
      </c>
      <c r="C912" s="3" t="s">
        <v>2295</v>
      </c>
      <c r="D912" s="3" t="s">
        <v>2294</v>
      </c>
      <c r="E912" s="3" t="s">
        <v>496</v>
      </c>
      <c r="F912" s="4">
        <v>40890</v>
      </c>
      <c r="G912" s="2">
        <v>666.95</v>
      </c>
      <c r="H912" s="2">
        <v>311.06</v>
      </c>
      <c r="I912" s="2">
        <v>332.17</v>
      </c>
      <c r="J912" s="2">
        <f t="shared" si="29"/>
        <v>1310.18</v>
      </c>
      <c r="K912" s="2">
        <v>0</v>
      </c>
      <c r="L912" s="2">
        <v>0</v>
      </c>
      <c r="M912" s="2">
        <v>1</v>
      </c>
      <c r="N912" s="2">
        <f t="shared" si="30"/>
        <v>1310.18</v>
      </c>
    </row>
    <row r="913" spans="1:14" ht="12.75" customHeight="1">
      <c r="A913" s="3" t="s">
        <v>1371</v>
      </c>
      <c r="B913" s="2">
        <v>0</v>
      </c>
      <c r="C913" s="3" t="s">
        <v>1655</v>
      </c>
      <c r="D913" s="3" t="s">
        <v>2296</v>
      </c>
      <c r="E913" s="3" t="s">
        <v>221</v>
      </c>
      <c r="F913" s="4">
        <v>40751</v>
      </c>
      <c r="G913" s="2">
        <v>625.83</v>
      </c>
      <c r="H913" s="2">
        <v>432.61</v>
      </c>
      <c r="I913" s="2">
        <v>0</v>
      </c>
      <c r="J913" s="2">
        <f t="shared" si="29"/>
        <v>1058.44</v>
      </c>
      <c r="K913" s="2">
        <v>0</v>
      </c>
      <c r="L913" s="2">
        <v>0</v>
      </c>
      <c r="M913" s="2">
        <v>1</v>
      </c>
      <c r="N913" s="2">
        <f t="shared" si="30"/>
        <v>1058.44</v>
      </c>
    </row>
    <row r="914" spans="1:14" ht="12.75" customHeight="1">
      <c r="A914" s="3" t="s">
        <v>1367</v>
      </c>
      <c r="B914" s="2">
        <v>104</v>
      </c>
      <c r="C914" s="3" t="s">
        <v>2297</v>
      </c>
      <c r="D914" s="3" t="s">
        <v>2298</v>
      </c>
      <c r="E914" s="3" t="s">
        <v>582</v>
      </c>
      <c r="F914" s="4">
        <v>40836</v>
      </c>
      <c r="G914" s="2">
        <v>250.76</v>
      </c>
      <c r="H914" s="2">
        <v>431.93</v>
      </c>
      <c r="I914" s="2">
        <v>457.17</v>
      </c>
      <c r="J914" s="2">
        <f t="shared" si="29"/>
        <v>1139.8600000000001</v>
      </c>
      <c r="K914" s="2">
        <v>0</v>
      </c>
      <c r="L914" s="2">
        <v>0</v>
      </c>
      <c r="M914" s="2">
        <v>1</v>
      </c>
      <c r="N914" s="2">
        <f t="shared" si="30"/>
        <v>1139.8600000000001</v>
      </c>
    </row>
    <row r="915" spans="1:14" ht="12.75" customHeight="1">
      <c r="A915" s="3" t="s">
        <v>1367</v>
      </c>
      <c r="B915" s="2">
        <v>8</v>
      </c>
      <c r="C915" s="3" t="s">
        <v>1409</v>
      </c>
      <c r="D915" s="3" t="s">
        <v>612</v>
      </c>
      <c r="E915" s="3" t="s">
        <v>476</v>
      </c>
      <c r="F915" s="4">
        <v>40638</v>
      </c>
      <c r="G915" s="2">
        <v>41.87</v>
      </c>
      <c r="H915" s="2">
        <v>41.12</v>
      </c>
      <c r="I915" s="2">
        <v>0</v>
      </c>
      <c r="J915" s="2">
        <f t="shared" si="29"/>
        <v>82.99</v>
      </c>
      <c r="K915" s="2">
        <v>0</v>
      </c>
      <c r="L915" s="2">
        <v>0</v>
      </c>
      <c r="M915" s="2">
        <v>1</v>
      </c>
      <c r="N915" s="2">
        <f t="shared" si="30"/>
        <v>82.99</v>
      </c>
    </row>
    <row r="916" spans="1:14" ht="12.75" customHeight="1">
      <c r="A916" s="3" t="s">
        <v>1367</v>
      </c>
      <c r="B916" s="2">
        <v>6</v>
      </c>
      <c r="C916" s="3" t="s">
        <v>1907</v>
      </c>
      <c r="D916" s="3" t="s">
        <v>1124</v>
      </c>
      <c r="E916" s="3" t="s">
        <v>278</v>
      </c>
      <c r="F916" s="4">
        <v>40737</v>
      </c>
      <c r="G916" s="2">
        <v>37.58</v>
      </c>
      <c r="H916" s="2">
        <v>25.39</v>
      </c>
      <c r="I916" s="2">
        <v>0</v>
      </c>
      <c r="J916" s="2">
        <f t="shared" si="29"/>
        <v>62.97</v>
      </c>
      <c r="K916" s="2">
        <v>0</v>
      </c>
      <c r="L916" s="2">
        <v>0</v>
      </c>
      <c r="M916" s="2">
        <v>1</v>
      </c>
      <c r="N916" s="2">
        <f t="shared" si="30"/>
        <v>62.97</v>
      </c>
    </row>
    <row r="917" spans="1:14" ht="12.75" customHeight="1">
      <c r="A917" s="3" t="s">
        <v>1367</v>
      </c>
      <c r="B917" s="2">
        <v>29</v>
      </c>
      <c r="C917" s="3" t="s">
        <v>2299</v>
      </c>
      <c r="D917" s="3" t="s">
        <v>2300</v>
      </c>
      <c r="E917" s="3" t="s">
        <v>383</v>
      </c>
      <c r="F917" s="4">
        <v>40815</v>
      </c>
      <c r="G917" s="2">
        <v>328.61</v>
      </c>
      <c r="H917" s="2">
        <v>373.56</v>
      </c>
      <c r="I917" s="2">
        <v>209.29</v>
      </c>
      <c r="J917" s="2">
        <f t="shared" si="29"/>
        <v>911.46</v>
      </c>
      <c r="K917" s="2">
        <v>0</v>
      </c>
      <c r="L917" s="2">
        <v>0</v>
      </c>
      <c r="M917" s="2">
        <v>1</v>
      </c>
      <c r="N917" s="2">
        <f t="shared" si="30"/>
        <v>911.46</v>
      </c>
    </row>
    <row r="918" spans="1:14" ht="12.75" customHeight="1">
      <c r="A918" s="3" t="s">
        <v>1367</v>
      </c>
      <c r="B918" s="2">
        <v>7</v>
      </c>
      <c r="C918" s="3" t="s">
        <v>2301</v>
      </c>
      <c r="D918" s="3" t="s">
        <v>2302</v>
      </c>
      <c r="E918" s="3" t="s">
        <v>152</v>
      </c>
      <c r="F918" s="4">
        <v>40788</v>
      </c>
      <c r="G918" s="2">
        <v>86.6</v>
      </c>
      <c r="H918" s="2">
        <v>95.3</v>
      </c>
      <c r="I918" s="2">
        <v>63.69</v>
      </c>
      <c r="J918" s="2">
        <f t="shared" si="29"/>
        <v>245.58999999999997</v>
      </c>
      <c r="K918" s="2">
        <v>0</v>
      </c>
      <c r="L918" s="2">
        <v>0</v>
      </c>
      <c r="M918" s="2">
        <v>1</v>
      </c>
      <c r="N918" s="2">
        <f t="shared" si="30"/>
        <v>245.58999999999997</v>
      </c>
    </row>
    <row r="919" spans="1:14" ht="12.75" customHeight="1">
      <c r="A919" s="3" t="s">
        <v>1367</v>
      </c>
      <c r="B919" s="2">
        <v>16</v>
      </c>
      <c r="C919" s="3" t="s">
        <v>1502</v>
      </c>
      <c r="D919" s="3" t="s">
        <v>2302</v>
      </c>
      <c r="E919" s="3" t="s">
        <v>152</v>
      </c>
      <c r="F919" s="4">
        <v>40788</v>
      </c>
      <c r="G919" s="2">
        <v>197.95</v>
      </c>
      <c r="H919" s="2">
        <v>217.83</v>
      </c>
      <c r="I919" s="2">
        <v>145.59</v>
      </c>
      <c r="J919" s="2">
        <f t="shared" si="29"/>
        <v>561.37</v>
      </c>
      <c r="K919" s="2">
        <v>0</v>
      </c>
      <c r="L919" s="2">
        <v>0</v>
      </c>
      <c r="M919" s="2">
        <v>1</v>
      </c>
      <c r="N919" s="2">
        <f t="shared" si="30"/>
        <v>561.37</v>
      </c>
    </row>
    <row r="920" spans="1:14" ht="12.75" customHeight="1">
      <c r="A920" s="3" t="s">
        <v>1371</v>
      </c>
      <c r="B920" s="2">
        <v>0</v>
      </c>
      <c r="C920" s="3" t="s">
        <v>1421</v>
      </c>
      <c r="D920" s="3" t="s">
        <v>1358</v>
      </c>
      <c r="E920" s="3" t="s">
        <v>1359</v>
      </c>
      <c r="F920" s="4">
        <v>40753</v>
      </c>
      <c r="G920" s="2">
        <v>335.55</v>
      </c>
      <c r="H920" s="2">
        <v>188.82</v>
      </c>
      <c r="I920" s="2">
        <v>0</v>
      </c>
      <c r="J920" s="2">
        <f t="shared" si="29"/>
        <v>524.37</v>
      </c>
      <c r="K920" s="2">
        <v>0</v>
      </c>
      <c r="L920" s="2">
        <v>0</v>
      </c>
      <c r="M920" s="2">
        <v>1</v>
      </c>
      <c r="N920" s="2">
        <f t="shared" si="30"/>
        <v>524.37</v>
      </c>
    </row>
    <row r="921" spans="1:14" ht="12.75" customHeight="1">
      <c r="A921" s="3" t="s">
        <v>1367</v>
      </c>
      <c r="B921" s="2">
        <v>8</v>
      </c>
      <c r="C921" s="3" t="s">
        <v>1409</v>
      </c>
      <c r="D921" s="3" t="s">
        <v>614</v>
      </c>
      <c r="E921" s="3" t="s">
        <v>423</v>
      </c>
      <c r="F921" s="4">
        <v>40808</v>
      </c>
      <c r="G921" s="2">
        <v>25.3</v>
      </c>
      <c r="H921" s="2">
        <v>26.97</v>
      </c>
      <c r="I921" s="2">
        <v>0</v>
      </c>
      <c r="J921" s="2">
        <f t="shared" si="29"/>
        <v>52.269999999999996</v>
      </c>
      <c r="K921" s="2">
        <v>0</v>
      </c>
      <c r="L921" s="2">
        <v>0</v>
      </c>
      <c r="M921" s="2">
        <v>1</v>
      </c>
      <c r="N921" s="2">
        <f t="shared" si="30"/>
        <v>52.269999999999996</v>
      </c>
    </row>
    <row r="922" spans="1:14" ht="12.75" customHeight="1">
      <c r="A922" s="3" t="s">
        <v>1371</v>
      </c>
      <c r="B922" s="2">
        <v>0</v>
      </c>
      <c r="C922" s="3" t="s">
        <v>1421</v>
      </c>
      <c r="D922" s="3" t="s">
        <v>2303</v>
      </c>
      <c r="E922" s="3" t="s">
        <v>199</v>
      </c>
      <c r="F922" s="4">
        <v>40583</v>
      </c>
      <c r="G922" s="2">
        <v>382.72</v>
      </c>
      <c r="H922" s="2">
        <v>244.79</v>
      </c>
      <c r="I922" s="2">
        <v>0</v>
      </c>
      <c r="J922" s="2">
        <f t="shared" si="29"/>
        <v>627.51</v>
      </c>
      <c r="K922" s="2">
        <v>0</v>
      </c>
      <c r="L922" s="2">
        <v>0</v>
      </c>
      <c r="M922" s="2">
        <v>1</v>
      </c>
      <c r="N922" s="2">
        <f t="shared" si="30"/>
        <v>627.51</v>
      </c>
    </row>
    <row r="923" spans="1:14" ht="12.75" customHeight="1">
      <c r="A923" s="3" t="s">
        <v>1367</v>
      </c>
      <c r="B923" s="2">
        <v>12</v>
      </c>
      <c r="C923" s="3" t="s">
        <v>1606</v>
      </c>
      <c r="D923" s="3" t="s">
        <v>2304</v>
      </c>
      <c r="E923" s="3" t="s">
        <v>281</v>
      </c>
      <c r="F923" s="4">
        <v>40637</v>
      </c>
      <c r="G923" s="2">
        <v>114.94</v>
      </c>
      <c r="H923" s="2">
        <v>89.67</v>
      </c>
      <c r="I923" s="2">
        <v>21.73</v>
      </c>
      <c r="J923" s="2">
        <f t="shared" si="29"/>
        <v>226.34</v>
      </c>
      <c r="K923" s="2">
        <v>0</v>
      </c>
      <c r="L923" s="2">
        <v>0</v>
      </c>
      <c r="M923" s="2">
        <v>1</v>
      </c>
      <c r="N923" s="2">
        <f t="shared" si="30"/>
        <v>226.34</v>
      </c>
    </row>
    <row r="924" spans="1:14" ht="12.75" customHeight="1">
      <c r="A924" s="3" t="s">
        <v>1367</v>
      </c>
      <c r="B924" s="2">
        <v>264</v>
      </c>
      <c r="C924" s="3" t="s">
        <v>1616</v>
      </c>
      <c r="D924" s="3" t="s">
        <v>2304</v>
      </c>
      <c r="E924" s="3" t="s">
        <v>281</v>
      </c>
      <c r="F924" s="4">
        <v>40637</v>
      </c>
      <c r="G924" s="2">
        <v>2528.75</v>
      </c>
      <c r="H924" s="2">
        <v>1972.77</v>
      </c>
      <c r="I924" s="2">
        <v>478.12</v>
      </c>
      <c r="J924" s="2">
        <f t="shared" si="29"/>
        <v>4979.64</v>
      </c>
      <c r="K924" s="2">
        <v>0</v>
      </c>
      <c r="L924" s="2">
        <v>0</v>
      </c>
      <c r="M924" s="2">
        <v>1</v>
      </c>
      <c r="N924" s="2">
        <f t="shared" si="30"/>
        <v>4979.64</v>
      </c>
    </row>
    <row r="925" spans="1:14" ht="12.75" customHeight="1">
      <c r="A925" s="3" t="s">
        <v>1371</v>
      </c>
      <c r="B925" s="2">
        <v>0</v>
      </c>
      <c r="C925" s="3" t="s">
        <v>1421</v>
      </c>
      <c r="D925" s="3" t="s">
        <v>2305</v>
      </c>
      <c r="E925" s="3" t="s">
        <v>2306</v>
      </c>
      <c r="F925" s="4">
        <v>40714</v>
      </c>
      <c r="G925" s="2">
        <v>379.04</v>
      </c>
      <c r="H925" s="2">
        <v>235.24</v>
      </c>
      <c r="I925" s="2">
        <v>0</v>
      </c>
      <c r="J925" s="2">
        <f t="shared" si="29"/>
        <v>614.28</v>
      </c>
      <c r="K925" s="2">
        <v>0</v>
      </c>
      <c r="L925" s="2">
        <v>0</v>
      </c>
      <c r="M925" s="2">
        <v>1</v>
      </c>
      <c r="N925" s="2">
        <f t="shared" si="30"/>
        <v>614.28</v>
      </c>
    </row>
    <row r="926" spans="1:14" ht="12.75" customHeight="1">
      <c r="A926" s="3" t="s">
        <v>1367</v>
      </c>
      <c r="B926" s="2">
        <v>8</v>
      </c>
      <c r="C926" s="3" t="s">
        <v>1414</v>
      </c>
      <c r="D926" s="3" t="s">
        <v>2307</v>
      </c>
      <c r="E926" s="3" t="s">
        <v>1112</v>
      </c>
      <c r="F926" s="4">
        <v>40709</v>
      </c>
      <c r="G926" s="2">
        <v>74.59</v>
      </c>
      <c r="H926" s="2">
        <v>36.79</v>
      </c>
      <c r="I926" s="2">
        <v>22.28</v>
      </c>
      <c r="J926" s="2">
        <f t="shared" si="29"/>
        <v>133.66</v>
      </c>
      <c r="K926" s="2">
        <v>0</v>
      </c>
      <c r="L926" s="2">
        <v>0</v>
      </c>
      <c r="M926" s="2">
        <v>1</v>
      </c>
      <c r="N926" s="2">
        <f t="shared" si="30"/>
        <v>133.66</v>
      </c>
    </row>
    <row r="927" spans="1:14" ht="12.75" customHeight="1">
      <c r="A927" s="3" t="s">
        <v>1367</v>
      </c>
      <c r="B927" s="2">
        <v>135</v>
      </c>
      <c r="C927" s="3" t="s">
        <v>2308</v>
      </c>
      <c r="D927" s="3" t="s">
        <v>2307</v>
      </c>
      <c r="E927" s="3" t="s">
        <v>1112</v>
      </c>
      <c r="F927" s="4">
        <v>40709</v>
      </c>
      <c r="G927" s="2">
        <v>1258.66</v>
      </c>
      <c r="H927" s="2">
        <v>620.81</v>
      </c>
      <c r="I927" s="2">
        <v>375.99</v>
      </c>
      <c r="J927" s="2">
        <f t="shared" si="29"/>
        <v>2255.46</v>
      </c>
      <c r="K927" s="2">
        <v>0</v>
      </c>
      <c r="L927" s="2">
        <v>0</v>
      </c>
      <c r="M927" s="2">
        <v>1</v>
      </c>
      <c r="N927" s="2">
        <f t="shared" si="30"/>
        <v>2255.46</v>
      </c>
    </row>
    <row r="928" spans="1:14" ht="12.75" customHeight="1">
      <c r="A928" s="3" t="s">
        <v>1371</v>
      </c>
      <c r="B928" s="2">
        <v>0</v>
      </c>
      <c r="C928" s="3" t="s">
        <v>1421</v>
      </c>
      <c r="D928" s="3" t="s">
        <v>618</v>
      </c>
      <c r="E928" s="3" t="s">
        <v>429</v>
      </c>
      <c r="F928" s="4">
        <v>40805</v>
      </c>
      <c r="G928" s="2">
        <v>337.76</v>
      </c>
      <c r="H928" s="2">
        <v>203.91</v>
      </c>
      <c r="I928" s="2">
        <v>0</v>
      </c>
      <c r="J928" s="2">
        <f t="shared" si="29"/>
        <v>541.67</v>
      </c>
      <c r="K928" s="2">
        <v>0</v>
      </c>
      <c r="L928" s="2">
        <v>0</v>
      </c>
      <c r="M928" s="2">
        <v>1</v>
      </c>
      <c r="N928" s="2">
        <f t="shared" si="30"/>
        <v>541.67</v>
      </c>
    </row>
    <row r="929" spans="1:14" ht="12.75" customHeight="1">
      <c r="A929" s="3" t="s">
        <v>1367</v>
      </c>
      <c r="B929" s="2">
        <v>679</v>
      </c>
      <c r="C929" s="3" t="s">
        <v>2309</v>
      </c>
      <c r="D929" s="3" t="s">
        <v>620</v>
      </c>
      <c r="E929" s="3" t="s">
        <v>621</v>
      </c>
      <c r="F929" s="4">
        <v>40745</v>
      </c>
      <c r="G929" s="2">
        <v>3140.77</v>
      </c>
      <c r="H929" s="2">
        <v>871.89</v>
      </c>
      <c r="I929" s="2">
        <v>0</v>
      </c>
      <c r="J929" s="2">
        <f t="shared" si="29"/>
        <v>4012.66</v>
      </c>
      <c r="K929" s="2">
        <v>0</v>
      </c>
      <c r="L929" s="2">
        <v>0</v>
      </c>
      <c r="M929" s="2">
        <v>1</v>
      </c>
      <c r="N929" s="2">
        <f t="shared" si="30"/>
        <v>4012.66</v>
      </c>
    </row>
    <row r="930" spans="1:14" ht="12.75" customHeight="1">
      <c r="A930" s="3" t="s">
        <v>1371</v>
      </c>
      <c r="B930" s="2">
        <v>0</v>
      </c>
      <c r="C930" s="3" t="s">
        <v>1421</v>
      </c>
      <c r="D930" s="3" t="s">
        <v>2310</v>
      </c>
      <c r="E930" s="3" t="s">
        <v>2311</v>
      </c>
      <c r="F930" s="4">
        <v>40711</v>
      </c>
      <c r="G930" s="2">
        <v>411.87</v>
      </c>
      <c r="H930" s="2">
        <v>241.27</v>
      </c>
      <c r="I930" s="2">
        <v>0</v>
      </c>
      <c r="J930" s="2">
        <f t="shared" si="29"/>
        <v>653.14</v>
      </c>
      <c r="K930" s="2">
        <v>0</v>
      </c>
      <c r="L930" s="2">
        <v>0</v>
      </c>
      <c r="M930" s="2">
        <v>1</v>
      </c>
      <c r="N930" s="2">
        <f t="shared" si="30"/>
        <v>653.14</v>
      </c>
    </row>
    <row r="931" spans="1:14" ht="12.75" customHeight="1">
      <c r="A931" s="3" t="s">
        <v>1367</v>
      </c>
      <c r="B931" s="2">
        <v>22</v>
      </c>
      <c r="C931" s="3" t="s">
        <v>1555</v>
      </c>
      <c r="D931" s="3" t="s">
        <v>1129</v>
      </c>
      <c r="E931" s="3" t="s">
        <v>1130</v>
      </c>
      <c r="F931" s="4">
        <v>40729</v>
      </c>
      <c r="G931" s="2">
        <v>52.84</v>
      </c>
      <c r="H931" s="2">
        <v>53.89</v>
      </c>
      <c r="I931" s="2">
        <v>398.27</v>
      </c>
      <c r="J931" s="2">
        <f t="shared" si="29"/>
        <v>505</v>
      </c>
      <c r="K931" s="2">
        <v>0</v>
      </c>
      <c r="L931" s="2">
        <v>0</v>
      </c>
      <c r="M931" s="2">
        <v>1</v>
      </c>
      <c r="N931" s="2">
        <f t="shared" si="30"/>
        <v>505</v>
      </c>
    </row>
    <row r="932" spans="1:14" ht="12.75" customHeight="1">
      <c r="A932" s="3" t="s">
        <v>1367</v>
      </c>
      <c r="B932" s="2">
        <v>488</v>
      </c>
      <c r="C932" s="3" t="s">
        <v>2312</v>
      </c>
      <c r="D932" s="3" t="s">
        <v>1131</v>
      </c>
      <c r="E932" s="3" t="s">
        <v>261</v>
      </c>
      <c r="F932" s="4">
        <v>40596</v>
      </c>
      <c r="G932" s="2">
        <v>2525.56</v>
      </c>
      <c r="H932" s="2">
        <v>1319.55</v>
      </c>
      <c r="I932" s="2">
        <v>264.18</v>
      </c>
      <c r="J932" s="2">
        <f t="shared" si="29"/>
        <v>4109.29</v>
      </c>
      <c r="K932" s="2">
        <v>0</v>
      </c>
      <c r="L932" s="2">
        <v>0</v>
      </c>
      <c r="M932" s="2">
        <v>1</v>
      </c>
      <c r="N932" s="2">
        <f t="shared" si="30"/>
        <v>4109.29</v>
      </c>
    </row>
    <row r="933" spans="1:14" ht="12.75" customHeight="1">
      <c r="A933" s="3" t="s">
        <v>1367</v>
      </c>
      <c r="B933" s="2">
        <v>670</v>
      </c>
      <c r="C933" s="3" t="s">
        <v>2313</v>
      </c>
      <c r="D933" s="3" t="s">
        <v>1131</v>
      </c>
      <c r="E933" s="3" t="s">
        <v>261</v>
      </c>
      <c r="F933" s="4">
        <v>40596</v>
      </c>
      <c r="G933" s="2">
        <v>3467.47</v>
      </c>
      <c r="H933" s="2">
        <v>1811.66</v>
      </c>
      <c r="I933" s="2">
        <v>362.69</v>
      </c>
      <c r="J933" s="2">
        <f t="shared" si="29"/>
        <v>5641.82</v>
      </c>
      <c r="K933" s="2">
        <v>0</v>
      </c>
      <c r="L933" s="2">
        <v>0</v>
      </c>
      <c r="M933" s="2">
        <v>1</v>
      </c>
      <c r="N933" s="2">
        <f t="shared" si="30"/>
        <v>5641.82</v>
      </c>
    </row>
    <row r="934" spans="1:14" ht="12.75" customHeight="1">
      <c r="A934" s="3" t="s">
        <v>1367</v>
      </c>
      <c r="B934" s="2">
        <v>7</v>
      </c>
      <c r="C934" s="3" t="s">
        <v>1417</v>
      </c>
      <c r="D934" s="3" t="s">
        <v>2314</v>
      </c>
      <c r="E934" s="3" t="s">
        <v>2129</v>
      </c>
      <c r="F934" s="4">
        <v>40557</v>
      </c>
      <c r="G934" s="2">
        <v>69.56</v>
      </c>
      <c r="H934" s="2">
        <v>48.35</v>
      </c>
      <c r="I934" s="2">
        <v>27.4</v>
      </c>
      <c r="J934" s="2">
        <f t="shared" si="29"/>
        <v>145.31</v>
      </c>
      <c r="K934" s="2">
        <v>0</v>
      </c>
      <c r="L934" s="2">
        <v>0</v>
      </c>
      <c r="M934" s="2">
        <v>1</v>
      </c>
      <c r="N934" s="2">
        <f t="shared" si="30"/>
        <v>145.31</v>
      </c>
    </row>
    <row r="935" spans="1:14" ht="12.75" customHeight="1">
      <c r="A935" s="3" t="s">
        <v>1367</v>
      </c>
      <c r="B935" s="2">
        <v>47</v>
      </c>
      <c r="C935" s="3" t="s">
        <v>1861</v>
      </c>
      <c r="D935" s="3" t="s">
        <v>2314</v>
      </c>
      <c r="E935" s="3" t="s">
        <v>2129</v>
      </c>
      <c r="F935" s="4">
        <v>40557</v>
      </c>
      <c r="G935" s="2">
        <v>467.03</v>
      </c>
      <c r="H935" s="2">
        <v>324.68</v>
      </c>
      <c r="I935" s="2">
        <v>183.93</v>
      </c>
      <c r="J935" s="2">
        <f t="shared" si="29"/>
        <v>975.6400000000001</v>
      </c>
      <c r="K935" s="2">
        <v>0</v>
      </c>
      <c r="L935" s="2">
        <v>0</v>
      </c>
      <c r="M935" s="2">
        <v>1</v>
      </c>
      <c r="N935" s="2">
        <f t="shared" si="30"/>
        <v>975.6400000000001</v>
      </c>
    </row>
    <row r="936" spans="1:14" ht="12.75" customHeight="1">
      <c r="A936" s="3" t="s">
        <v>1367</v>
      </c>
      <c r="B936" s="2">
        <v>25</v>
      </c>
      <c r="C936" s="3" t="s">
        <v>1826</v>
      </c>
      <c r="D936" s="3" t="s">
        <v>828</v>
      </c>
      <c r="E936" s="3" t="s">
        <v>152</v>
      </c>
      <c r="F936" s="4">
        <v>40898</v>
      </c>
      <c r="G936" s="2">
        <v>179.69</v>
      </c>
      <c r="H936" s="2">
        <v>116.71</v>
      </c>
      <c r="I936" s="2">
        <v>0</v>
      </c>
      <c r="J936" s="2">
        <f t="shared" si="29"/>
        <v>296.4</v>
      </c>
      <c r="K936" s="2">
        <v>0</v>
      </c>
      <c r="L936" s="2">
        <v>0</v>
      </c>
      <c r="M936" s="2">
        <v>1</v>
      </c>
      <c r="N936" s="2">
        <f t="shared" si="30"/>
        <v>296.4</v>
      </c>
    </row>
    <row r="937" spans="1:14" ht="12.75" customHeight="1">
      <c r="A937" s="3" t="s">
        <v>1367</v>
      </c>
      <c r="B937" s="2">
        <v>7</v>
      </c>
      <c r="C937" s="3" t="s">
        <v>1417</v>
      </c>
      <c r="D937" s="3" t="s">
        <v>2315</v>
      </c>
      <c r="E937" s="3" t="s">
        <v>298</v>
      </c>
      <c r="F937" s="4">
        <v>40836</v>
      </c>
      <c r="G937" s="2">
        <v>192.32</v>
      </c>
      <c r="H937" s="2">
        <v>196.89</v>
      </c>
      <c r="I937" s="2">
        <v>457.17</v>
      </c>
      <c r="J937" s="2">
        <f t="shared" si="29"/>
        <v>846.38</v>
      </c>
      <c r="K937" s="2">
        <v>0</v>
      </c>
      <c r="L937" s="2">
        <v>0</v>
      </c>
      <c r="M937" s="2">
        <v>1</v>
      </c>
      <c r="N937" s="2">
        <f t="shared" si="30"/>
        <v>846.38</v>
      </c>
    </row>
    <row r="938" spans="1:14" ht="12.75" customHeight="1">
      <c r="A938" s="3" t="s">
        <v>1371</v>
      </c>
      <c r="B938" s="2">
        <v>0</v>
      </c>
      <c r="C938" s="3" t="s">
        <v>1372</v>
      </c>
      <c r="D938" s="3" t="s">
        <v>829</v>
      </c>
      <c r="E938" s="3" t="s">
        <v>152</v>
      </c>
      <c r="F938" s="4">
        <v>40884</v>
      </c>
      <c r="G938" s="2">
        <v>32.49</v>
      </c>
      <c r="H938" s="2">
        <v>115.6</v>
      </c>
      <c r="I938" s="2">
        <v>0</v>
      </c>
      <c r="J938" s="2">
        <f t="shared" si="29"/>
        <v>148.09</v>
      </c>
      <c r="K938" s="2">
        <v>0</v>
      </c>
      <c r="L938" s="2">
        <v>0</v>
      </c>
      <c r="M938" s="2">
        <v>1</v>
      </c>
      <c r="N938" s="2">
        <f t="shared" si="30"/>
        <v>148.09</v>
      </c>
    </row>
    <row r="939" spans="1:14" ht="12.75" customHeight="1">
      <c r="A939" s="3" t="s">
        <v>1367</v>
      </c>
      <c r="B939" s="2">
        <v>23</v>
      </c>
      <c r="C939" s="3" t="s">
        <v>2316</v>
      </c>
      <c r="D939" s="3" t="s">
        <v>1132</v>
      </c>
      <c r="E939" s="3" t="s">
        <v>371</v>
      </c>
      <c r="F939" s="4">
        <v>40827</v>
      </c>
      <c r="G939" s="2">
        <v>143.52</v>
      </c>
      <c r="H939" s="2">
        <v>82.97</v>
      </c>
      <c r="I939" s="2">
        <v>382.35</v>
      </c>
      <c r="J939" s="2">
        <f t="shared" si="29"/>
        <v>608.84</v>
      </c>
      <c r="K939" s="2">
        <v>0</v>
      </c>
      <c r="L939" s="2">
        <v>0</v>
      </c>
      <c r="M939" s="2">
        <v>1</v>
      </c>
      <c r="N939" s="2">
        <f t="shared" si="30"/>
        <v>608.84</v>
      </c>
    </row>
    <row r="940" spans="1:14" ht="12.75" customHeight="1">
      <c r="A940" s="3" t="s">
        <v>1367</v>
      </c>
      <c r="B940" s="2">
        <v>1846</v>
      </c>
      <c r="C940" s="3" t="s">
        <v>2317</v>
      </c>
      <c r="D940" s="3" t="s">
        <v>629</v>
      </c>
      <c r="E940" s="3" t="s">
        <v>152</v>
      </c>
      <c r="F940" s="4">
        <v>40908</v>
      </c>
      <c r="G940" s="2">
        <v>19275.52</v>
      </c>
      <c r="H940" s="2">
        <v>10354.46</v>
      </c>
      <c r="I940" s="2">
        <v>0</v>
      </c>
      <c r="J940" s="2">
        <f t="shared" si="29"/>
        <v>29629.98</v>
      </c>
      <c r="K940" s="2">
        <v>0</v>
      </c>
      <c r="L940" s="2">
        <v>0</v>
      </c>
      <c r="M940" s="2">
        <v>1</v>
      </c>
      <c r="N940" s="2">
        <f t="shared" si="30"/>
        <v>29629.98</v>
      </c>
    </row>
    <row r="941" spans="1:14" ht="12.75" customHeight="1">
      <c r="A941" s="3" t="s">
        <v>1367</v>
      </c>
      <c r="B941" s="2">
        <v>7</v>
      </c>
      <c r="C941" s="3" t="s">
        <v>1417</v>
      </c>
      <c r="D941" s="3" t="s">
        <v>2318</v>
      </c>
      <c r="E941" s="3" t="s">
        <v>2319</v>
      </c>
      <c r="F941" s="4">
        <v>40658</v>
      </c>
      <c r="G941" s="2">
        <v>56.2</v>
      </c>
      <c r="H941" s="2">
        <v>26.28</v>
      </c>
      <c r="I941" s="2">
        <v>19.73</v>
      </c>
      <c r="J941" s="2">
        <f t="shared" si="29"/>
        <v>102.21000000000001</v>
      </c>
      <c r="K941" s="2">
        <v>0</v>
      </c>
      <c r="L941" s="2">
        <v>0</v>
      </c>
      <c r="M941" s="2">
        <v>1</v>
      </c>
      <c r="N941" s="2">
        <f t="shared" si="30"/>
        <v>102.21000000000001</v>
      </c>
    </row>
    <row r="942" spans="1:14" ht="12.75" customHeight="1">
      <c r="A942" s="3" t="s">
        <v>1367</v>
      </c>
      <c r="B942" s="2">
        <v>68</v>
      </c>
      <c r="C942" s="3" t="s">
        <v>2320</v>
      </c>
      <c r="D942" s="3" t="s">
        <v>2318</v>
      </c>
      <c r="E942" s="3" t="s">
        <v>2319</v>
      </c>
      <c r="F942" s="4">
        <v>40658</v>
      </c>
      <c r="G942" s="2">
        <v>545.89</v>
      </c>
      <c r="H942" s="2">
        <v>255.26</v>
      </c>
      <c r="I942" s="2">
        <v>191.59</v>
      </c>
      <c r="J942" s="2">
        <f t="shared" si="29"/>
        <v>992.74</v>
      </c>
      <c r="K942" s="2">
        <v>0</v>
      </c>
      <c r="L942" s="2">
        <v>0</v>
      </c>
      <c r="M942" s="2">
        <v>1</v>
      </c>
      <c r="N942" s="2">
        <f t="shared" si="30"/>
        <v>992.74</v>
      </c>
    </row>
    <row r="943" spans="1:14" ht="12.75" customHeight="1">
      <c r="A943" s="3" t="s">
        <v>1367</v>
      </c>
      <c r="B943" s="2">
        <v>20</v>
      </c>
      <c r="C943" s="3" t="s">
        <v>2228</v>
      </c>
      <c r="D943" s="3" t="s">
        <v>630</v>
      </c>
      <c r="E943" s="3" t="s">
        <v>355</v>
      </c>
      <c r="F943" s="4">
        <v>40634</v>
      </c>
      <c r="G943" s="2">
        <v>139.13</v>
      </c>
      <c r="H943" s="2">
        <v>65.87</v>
      </c>
      <c r="I943" s="2">
        <v>0</v>
      </c>
      <c r="J943" s="2">
        <f t="shared" si="29"/>
        <v>205</v>
      </c>
      <c r="K943" s="2">
        <v>0</v>
      </c>
      <c r="L943" s="2">
        <v>0</v>
      </c>
      <c r="M943" s="2">
        <v>1</v>
      </c>
      <c r="N943" s="2">
        <f t="shared" si="30"/>
        <v>205</v>
      </c>
    </row>
    <row r="944" spans="1:14" ht="12.75" customHeight="1">
      <c r="A944" s="3" t="s">
        <v>1367</v>
      </c>
      <c r="B944" s="2">
        <v>7</v>
      </c>
      <c r="C944" s="3" t="s">
        <v>1470</v>
      </c>
      <c r="D944" s="3" t="s">
        <v>2321</v>
      </c>
      <c r="E944" s="3" t="s">
        <v>1236</v>
      </c>
      <c r="F944" s="4">
        <v>40808</v>
      </c>
      <c r="G944" s="2">
        <v>120.28</v>
      </c>
      <c r="H944" s="2">
        <v>95.48</v>
      </c>
      <c r="I944" s="2">
        <v>31.32</v>
      </c>
      <c r="J944" s="2">
        <f t="shared" si="29"/>
        <v>247.07999999999998</v>
      </c>
      <c r="K944" s="2">
        <v>0</v>
      </c>
      <c r="L944" s="2">
        <v>0</v>
      </c>
      <c r="M944" s="2">
        <v>1</v>
      </c>
      <c r="N944" s="2">
        <f t="shared" si="30"/>
        <v>247.07999999999998</v>
      </c>
    </row>
    <row r="945" spans="1:14" ht="12.75" customHeight="1">
      <c r="A945" s="3" t="s">
        <v>1367</v>
      </c>
      <c r="B945" s="2">
        <v>82</v>
      </c>
      <c r="C945" s="3" t="s">
        <v>2322</v>
      </c>
      <c r="D945" s="3" t="s">
        <v>2321</v>
      </c>
      <c r="E945" s="3" t="s">
        <v>1236</v>
      </c>
      <c r="F945" s="4">
        <v>40808</v>
      </c>
      <c r="G945" s="2">
        <v>1408.92</v>
      </c>
      <c r="H945" s="2">
        <v>1118.4</v>
      </c>
      <c r="I945" s="2">
        <v>366.95</v>
      </c>
      <c r="J945" s="2">
        <f t="shared" si="29"/>
        <v>2894.27</v>
      </c>
      <c r="K945" s="2">
        <v>0</v>
      </c>
      <c r="L945" s="2">
        <v>0</v>
      </c>
      <c r="M945" s="2">
        <v>1</v>
      </c>
      <c r="N945" s="2">
        <f t="shared" si="30"/>
        <v>2894.27</v>
      </c>
    </row>
    <row r="946" spans="1:14" ht="12.75" customHeight="1">
      <c r="A946" s="3" t="s">
        <v>1367</v>
      </c>
      <c r="B946" s="2">
        <v>3</v>
      </c>
      <c r="C946" s="3" t="s">
        <v>1773</v>
      </c>
      <c r="D946" s="3" t="s">
        <v>2323</v>
      </c>
      <c r="E946" s="3" t="s">
        <v>278</v>
      </c>
      <c r="F946" s="4">
        <v>40799</v>
      </c>
      <c r="G946" s="2">
        <v>478.66</v>
      </c>
      <c r="H946" s="2">
        <v>290.01</v>
      </c>
      <c r="I946" s="2">
        <v>0</v>
      </c>
      <c r="J946" s="2">
        <f t="shared" si="29"/>
        <v>768.6700000000001</v>
      </c>
      <c r="K946" s="2">
        <v>0</v>
      </c>
      <c r="L946" s="2">
        <v>0</v>
      </c>
      <c r="M946" s="2">
        <v>1</v>
      </c>
      <c r="N946" s="2">
        <f t="shared" si="30"/>
        <v>768.6700000000001</v>
      </c>
    </row>
    <row r="947" spans="1:14" ht="12.75" customHeight="1">
      <c r="A947" s="3" t="s">
        <v>1367</v>
      </c>
      <c r="B947" s="2">
        <v>15</v>
      </c>
      <c r="C947" s="3" t="s">
        <v>1675</v>
      </c>
      <c r="D947" s="3" t="s">
        <v>635</v>
      </c>
      <c r="E947" s="3" t="s">
        <v>636</v>
      </c>
      <c r="F947" s="4">
        <v>40836</v>
      </c>
      <c r="G947" s="2">
        <v>138.36</v>
      </c>
      <c r="H947" s="2">
        <v>69.82</v>
      </c>
      <c r="I947" s="2">
        <v>37.32</v>
      </c>
      <c r="J947" s="2">
        <f t="shared" si="29"/>
        <v>245.5</v>
      </c>
      <c r="K947" s="2">
        <v>0</v>
      </c>
      <c r="L947" s="2">
        <v>0</v>
      </c>
      <c r="M947" s="2">
        <v>1</v>
      </c>
      <c r="N947" s="2">
        <f t="shared" si="30"/>
        <v>245.5</v>
      </c>
    </row>
    <row r="948" spans="1:14" ht="12.75" customHeight="1">
      <c r="A948" s="3" t="s">
        <v>1367</v>
      </c>
      <c r="B948" s="2">
        <v>184</v>
      </c>
      <c r="C948" s="3" t="s">
        <v>2324</v>
      </c>
      <c r="D948" s="3" t="s">
        <v>635</v>
      </c>
      <c r="E948" s="3" t="s">
        <v>636</v>
      </c>
      <c r="F948" s="4">
        <v>40836</v>
      </c>
      <c r="G948" s="2">
        <v>1697.22</v>
      </c>
      <c r="H948" s="2">
        <v>856.46</v>
      </c>
      <c r="I948" s="2">
        <v>457.74</v>
      </c>
      <c r="J948" s="2">
        <f t="shared" si="29"/>
        <v>3011.42</v>
      </c>
      <c r="K948" s="2">
        <v>0</v>
      </c>
      <c r="L948" s="2">
        <v>0</v>
      </c>
      <c r="M948" s="2">
        <v>1</v>
      </c>
      <c r="N948" s="2">
        <f t="shared" si="30"/>
        <v>3011.42</v>
      </c>
    </row>
    <row r="949" spans="1:14" ht="12.75" customHeight="1">
      <c r="A949" s="3" t="s">
        <v>1367</v>
      </c>
      <c r="B949" s="2">
        <v>7</v>
      </c>
      <c r="C949" s="3" t="s">
        <v>1417</v>
      </c>
      <c r="D949" s="3" t="s">
        <v>2325</v>
      </c>
      <c r="E949" s="3" t="s">
        <v>141</v>
      </c>
      <c r="F949" s="4">
        <v>40868</v>
      </c>
      <c r="G949" s="2">
        <v>62.41</v>
      </c>
      <c r="H949" s="2">
        <v>33.78</v>
      </c>
      <c r="I949" s="2">
        <v>27.31</v>
      </c>
      <c r="J949" s="2">
        <f t="shared" si="29"/>
        <v>123.5</v>
      </c>
      <c r="K949" s="2">
        <v>0</v>
      </c>
      <c r="L949" s="2">
        <v>0</v>
      </c>
      <c r="M949" s="2">
        <v>1</v>
      </c>
      <c r="N949" s="2">
        <f t="shared" si="30"/>
        <v>123.5</v>
      </c>
    </row>
    <row r="950" spans="1:14" ht="12.75" customHeight="1">
      <c r="A950" s="3" t="s">
        <v>1367</v>
      </c>
      <c r="B950" s="2">
        <v>45</v>
      </c>
      <c r="C950" s="3" t="s">
        <v>2326</v>
      </c>
      <c r="D950" s="3" t="s">
        <v>2325</v>
      </c>
      <c r="E950" s="3" t="s">
        <v>141</v>
      </c>
      <c r="F950" s="4">
        <v>40868</v>
      </c>
      <c r="G950" s="2">
        <v>401.27</v>
      </c>
      <c r="H950" s="2">
        <v>217.09</v>
      </c>
      <c r="I950" s="2">
        <v>175.55</v>
      </c>
      <c r="J950" s="2">
        <f t="shared" si="29"/>
        <v>793.9100000000001</v>
      </c>
      <c r="K950" s="2">
        <v>0</v>
      </c>
      <c r="L950" s="2">
        <v>0</v>
      </c>
      <c r="M950" s="2">
        <v>1</v>
      </c>
      <c r="N950" s="2">
        <f t="shared" si="30"/>
        <v>793.9100000000001</v>
      </c>
    </row>
    <row r="951" spans="1:14" ht="12.75" customHeight="1">
      <c r="A951" s="3" t="s">
        <v>1367</v>
      </c>
      <c r="B951" s="2">
        <v>10</v>
      </c>
      <c r="C951" s="3" t="s">
        <v>2327</v>
      </c>
      <c r="D951" s="3" t="s">
        <v>637</v>
      </c>
      <c r="E951" s="3" t="s">
        <v>638</v>
      </c>
      <c r="F951" s="4">
        <v>40723</v>
      </c>
      <c r="G951" s="2">
        <v>130.37</v>
      </c>
      <c r="H951" s="2">
        <v>56.7</v>
      </c>
      <c r="I951" s="2">
        <v>436.38</v>
      </c>
      <c r="J951" s="2">
        <f t="shared" si="29"/>
        <v>623.45</v>
      </c>
      <c r="K951" s="2">
        <v>0</v>
      </c>
      <c r="L951" s="2">
        <v>0</v>
      </c>
      <c r="M951" s="2">
        <v>1</v>
      </c>
      <c r="N951" s="2">
        <f t="shared" si="30"/>
        <v>623.45</v>
      </c>
    </row>
    <row r="952" spans="1:14" ht="12.75" customHeight="1">
      <c r="A952" s="3" t="s">
        <v>1367</v>
      </c>
      <c r="B952" s="2">
        <v>8</v>
      </c>
      <c r="C952" s="3" t="s">
        <v>1409</v>
      </c>
      <c r="D952" s="3" t="s">
        <v>2328</v>
      </c>
      <c r="E952" s="3" t="s">
        <v>152</v>
      </c>
      <c r="F952" s="4">
        <v>40788</v>
      </c>
      <c r="G952" s="2">
        <v>94.15</v>
      </c>
      <c r="H952" s="2">
        <v>40.41</v>
      </c>
      <c r="I952" s="2">
        <v>25.25</v>
      </c>
      <c r="J952" s="2">
        <f t="shared" si="29"/>
        <v>159.81</v>
      </c>
      <c r="K952" s="2">
        <v>0</v>
      </c>
      <c r="L952" s="2">
        <v>0</v>
      </c>
      <c r="M952" s="2">
        <v>1</v>
      </c>
      <c r="N952" s="2">
        <f t="shared" si="30"/>
        <v>159.81</v>
      </c>
    </row>
    <row r="953" spans="1:14" ht="12.75" customHeight="1">
      <c r="A953" s="3" t="s">
        <v>1367</v>
      </c>
      <c r="B953" s="2">
        <v>117</v>
      </c>
      <c r="C953" s="3" t="s">
        <v>2329</v>
      </c>
      <c r="D953" s="3" t="s">
        <v>2328</v>
      </c>
      <c r="E953" s="3" t="s">
        <v>152</v>
      </c>
      <c r="F953" s="4">
        <v>40788</v>
      </c>
      <c r="G953" s="2">
        <v>1376.94</v>
      </c>
      <c r="H953" s="2">
        <v>591.04</v>
      </c>
      <c r="I953" s="2">
        <v>369.21</v>
      </c>
      <c r="J953" s="2">
        <f t="shared" si="29"/>
        <v>2337.19</v>
      </c>
      <c r="K953" s="2">
        <v>0</v>
      </c>
      <c r="L953" s="2">
        <v>0</v>
      </c>
      <c r="M953" s="2">
        <v>1</v>
      </c>
      <c r="N953" s="2">
        <f t="shared" si="30"/>
        <v>2337.19</v>
      </c>
    </row>
    <row r="954" spans="1:14" ht="12.75" customHeight="1">
      <c r="A954" s="3" t="s">
        <v>1371</v>
      </c>
      <c r="B954" s="2">
        <v>3</v>
      </c>
      <c r="C954" s="3" t="s">
        <v>2330</v>
      </c>
      <c r="D954" s="3" t="s">
        <v>2331</v>
      </c>
      <c r="E954" s="3" t="s">
        <v>365</v>
      </c>
      <c r="F954" s="4">
        <v>40871</v>
      </c>
      <c r="G954" s="2">
        <v>78.44</v>
      </c>
      <c r="H954" s="2">
        <v>272.21</v>
      </c>
      <c r="I954" s="2">
        <v>573.34</v>
      </c>
      <c r="J954" s="2">
        <f t="shared" si="29"/>
        <v>923.99</v>
      </c>
      <c r="K954" s="2">
        <v>0</v>
      </c>
      <c r="L954" s="2">
        <v>0</v>
      </c>
      <c r="M954" s="2">
        <v>1</v>
      </c>
      <c r="N954" s="2">
        <f t="shared" si="30"/>
        <v>923.99</v>
      </c>
    </row>
    <row r="955" spans="1:14" ht="12.75" customHeight="1">
      <c r="A955" s="3" t="s">
        <v>1367</v>
      </c>
      <c r="B955" s="2">
        <v>7</v>
      </c>
      <c r="C955" s="3" t="s">
        <v>1470</v>
      </c>
      <c r="D955" s="3" t="s">
        <v>2332</v>
      </c>
      <c r="E955" s="3" t="s">
        <v>278</v>
      </c>
      <c r="F955" s="4">
        <v>40791</v>
      </c>
      <c r="G955" s="2">
        <v>85.34</v>
      </c>
      <c r="H955" s="2">
        <v>40.01</v>
      </c>
      <c r="I955" s="2">
        <v>36.81</v>
      </c>
      <c r="J955" s="2">
        <f t="shared" si="29"/>
        <v>162.16</v>
      </c>
      <c r="K955" s="2">
        <v>0</v>
      </c>
      <c r="L955" s="2">
        <v>0</v>
      </c>
      <c r="M955" s="2">
        <v>1</v>
      </c>
      <c r="N955" s="2">
        <f t="shared" si="30"/>
        <v>162.16</v>
      </c>
    </row>
    <row r="956" spans="1:14" ht="12.75" customHeight="1">
      <c r="A956" s="3" t="s">
        <v>1367</v>
      </c>
      <c r="B956" s="2">
        <v>68</v>
      </c>
      <c r="C956" s="3" t="s">
        <v>2320</v>
      </c>
      <c r="D956" s="3" t="s">
        <v>2332</v>
      </c>
      <c r="E956" s="3" t="s">
        <v>278</v>
      </c>
      <c r="F956" s="4">
        <v>40791</v>
      </c>
      <c r="G956" s="2">
        <v>829.05</v>
      </c>
      <c r="H956" s="2">
        <v>388.73</v>
      </c>
      <c r="I956" s="2">
        <v>357.64</v>
      </c>
      <c r="J956" s="2">
        <f t="shared" si="29"/>
        <v>1575.42</v>
      </c>
      <c r="K956" s="2">
        <v>0</v>
      </c>
      <c r="L956" s="2">
        <v>0</v>
      </c>
      <c r="M956" s="2">
        <v>1</v>
      </c>
      <c r="N956" s="2">
        <f t="shared" si="30"/>
        <v>1575.42</v>
      </c>
    </row>
    <row r="957" spans="1:14" ht="12.75" customHeight="1">
      <c r="A957" s="3" t="s">
        <v>1367</v>
      </c>
      <c r="B957" s="2">
        <v>8</v>
      </c>
      <c r="C957" s="3" t="s">
        <v>1414</v>
      </c>
      <c r="D957" s="3" t="s">
        <v>2333</v>
      </c>
      <c r="E957" s="3" t="s">
        <v>1855</v>
      </c>
      <c r="F957" s="4">
        <v>40575</v>
      </c>
      <c r="G957" s="2">
        <v>103.54</v>
      </c>
      <c r="H957" s="2">
        <v>43.28</v>
      </c>
      <c r="I957" s="2">
        <v>33.18</v>
      </c>
      <c r="J957" s="2">
        <f t="shared" si="29"/>
        <v>180</v>
      </c>
      <c r="K957" s="2">
        <v>0</v>
      </c>
      <c r="L957" s="2">
        <v>0</v>
      </c>
      <c r="M957" s="2">
        <v>1</v>
      </c>
      <c r="N957" s="2">
        <f t="shared" si="30"/>
        <v>180</v>
      </c>
    </row>
    <row r="958" spans="1:14" ht="12.75" customHeight="1">
      <c r="A958" s="3" t="s">
        <v>1367</v>
      </c>
      <c r="B958" s="2">
        <v>88</v>
      </c>
      <c r="C958" s="3" t="s">
        <v>2272</v>
      </c>
      <c r="D958" s="3" t="s">
        <v>2333</v>
      </c>
      <c r="E958" s="3" t="s">
        <v>1855</v>
      </c>
      <c r="F958" s="4">
        <v>40575</v>
      </c>
      <c r="G958" s="2">
        <v>1138.96</v>
      </c>
      <c r="H958" s="2">
        <v>476.04</v>
      </c>
      <c r="I958" s="2">
        <v>365.09</v>
      </c>
      <c r="J958" s="2">
        <f t="shared" si="29"/>
        <v>1980.09</v>
      </c>
      <c r="K958" s="2">
        <v>0</v>
      </c>
      <c r="L958" s="2">
        <v>0</v>
      </c>
      <c r="M958" s="2">
        <v>1</v>
      </c>
      <c r="N958" s="2">
        <f t="shared" si="30"/>
        <v>1980.09</v>
      </c>
    </row>
    <row r="959" spans="1:14" ht="12.75" customHeight="1">
      <c r="A959" s="3" t="s">
        <v>1367</v>
      </c>
      <c r="B959" s="2">
        <v>1508</v>
      </c>
      <c r="C959" s="3" t="s">
        <v>2334</v>
      </c>
      <c r="D959" s="3" t="s">
        <v>640</v>
      </c>
      <c r="E959" s="3" t="s">
        <v>174</v>
      </c>
      <c r="F959" s="4">
        <v>40724</v>
      </c>
      <c r="G959" s="2">
        <v>15792.54</v>
      </c>
      <c r="H959" s="2">
        <v>3071.23</v>
      </c>
      <c r="I959" s="2">
        <v>0</v>
      </c>
      <c r="J959" s="2">
        <f t="shared" si="29"/>
        <v>18863.77</v>
      </c>
      <c r="K959" s="2">
        <v>0</v>
      </c>
      <c r="L959" s="2">
        <v>0</v>
      </c>
      <c r="M959" s="2">
        <v>1</v>
      </c>
      <c r="N959" s="2">
        <f t="shared" si="30"/>
        <v>18863.77</v>
      </c>
    </row>
    <row r="960" spans="1:14" ht="12.75" customHeight="1">
      <c r="A960" s="3" t="s">
        <v>1367</v>
      </c>
      <c r="B960" s="2">
        <v>7</v>
      </c>
      <c r="C960" s="3" t="s">
        <v>1470</v>
      </c>
      <c r="D960" s="3" t="s">
        <v>2335</v>
      </c>
      <c r="E960" s="3" t="s">
        <v>2336</v>
      </c>
      <c r="F960" s="4">
        <v>40788</v>
      </c>
      <c r="G960" s="2">
        <v>126.43</v>
      </c>
      <c r="H960" s="2">
        <v>58.87</v>
      </c>
      <c r="I960" s="2">
        <v>38.19</v>
      </c>
      <c r="J960" s="2">
        <f t="shared" si="29"/>
        <v>223.49</v>
      </c>
      <c r="K960" s="2">
        <v>0</v>
      </c>
      <c r="L960" s="2">
        <v>0</v>
      </c>
      <c r="M960" s="2">
        <v>1</v>
      </c>
      <c r="N960" s="2">
        <f t="shared" si="30"/>
        <v>223.49</v>
      </c>
    </row>
    <row r="961" spans="1:14" ht="12.75" customHeight="1">
      <c r="A961" s="3" t="s">
        <v>1367</v>
      </c>
      <c r="B961" s="2">
        <v>66</v>
      </c>
      <c r="C961" s="3" t="s">
        <v>2337</v>
      </c>
      <c r="D961" s="3" t="s">
        <v>2335</v>
      </c>
      <c r="E961" s="3" t="s">
        <v>2336</v>
      </c>
      <c r="F961" s="4">
        <v>40788</v>
      </c>
      <c r="G961" s="2">
        <v>1192.08</v>
      </c>
      <c r="H961" s="2">
        <v>555.12</v>
      </c>
      <c r="I961" s="2">
        <v>360.08</v>
      </c>
      <c r="J961" s="2">
        <f t="shared" si="29"/>
        <v>2107.2799999999997</v>
      </c>
      <c r="K961" s="2">
        <v>0</v>
      </c>
      <c r="L961" s="2">
        <v>0</v>
      </c>
      <c r="M961" s="2">
        <v>1</v>
      </c>
      <c r="N961" s="2">
        <f t="shared" si="30"/>
        <v>2107.2799999999997</v>
      </c>
    </row>
    <row r="962" spans="1:14" ht="12.75" customHeight="1">
      <c r="A962" s="3" t="s">
        <v>1367</v>
      </c>
      <c r="B962" s="2">
        <v>100</v>
      </c>
      <c r="C962" s="3" t="s">
        <v>1810</v>
      </c>
      <c r="D962" s="3" t="s">
        <v>2338</v>
      </c>
      <c r="E962" s="3" t="s">
        <v>152</v>
      </c>
      <c r="F962" s="4">
        <v>40877</v>
      </c>
      <c r="G962" s="2">
        <v>84.35</v>
      </c>
      <c r="H962" s="2">
        <v>63.66</v>
      </c>
      <c r="I962" s="2">
        <v>0</v>
      </c>
      <c r="J962" s="2">
        <f t="shared" si="29"/>
        <v>148.01</v>
      </c>
      <c r="K962" s="2">
        <v>0</v>
      </c>
      <c r="L962" s="2">
        <v>0</v>
      </c>
      <c r="M962" s="2">
        <v>1</v>
      </c>
      <c r="N962" s="2">
        <f t="shared" si="30"/>
        <v>148.01</v>
      </c>
    </row>
    <row r="963" spans="1:14" ht="12.75" customHeight="1">
      <c r="A963" s="3" t="s">
        <v>1367</v>
      </c>
      <c r="B963" s="2">
        <v>9</v>
      </c>
      <c r="C963" s="3" t="s">
        <v>1527</v>
      </c>
      <c r="D963" s="3" t="s">
        <v>2339</v>
      </c>
      <c r="E963" s="3" t="s">
        <v>360</v>
      </c>
      <c r="F963" s="4">
        <v>40842</v>
      </c>
      <c r="G963" s="2">
        <v>95.06</v>
      </c>
      <c r="H963" s="2">
        <v>38.64</v>
      </c>
      <c r="I963" s="2">
        <v>24.31</v>
      </c>
      <c r="J963" s="2">
        <f t="shared" si="29"/>
        <v>158.01</v>
      </c>
      <c r="K963" s="2">
        <v>0</v>
      </c>
      <c r="L963" s="2">
        <v>0</v>
      </c>
      <c r="M963" s="2">
        <v>1</v>
      </c>
      <c r="N963" s="2">
        <f t="shared" si="30"/>
        <v>158.01</v>
      </c>
    </row>
    <row r="964" spans="1:14" ht="12.75" customHeight="1">
      <c r="A964" s="3" t="s">
        <v>1367</v>
      </c>
      <c r="B964" s="2">
        <v>137</v>
      </c>
      <c r="C964" s="3" t="s">
        <v>2168</v>
      </c>
      <c r="D964" s="3" t="s">
        <v>2339</v>
      </c>
      <c r="E964" s="3" t="s">
        <v>360</v>
      </c>
      <c r="F964" s="4">
        <v>40842</v>
      </c>
      <c r="G964" s="2">
        <v>1446.93</v>
      </c>
      <c r="H964" s="2">
        <v>588.12</v>
      </c>
      <c r="I964" s="2">
        <v>370.13</v>
      </c>
      <c r="J964" s="2">
        <f t="shared" si="29"/>
        <v>2405.1800000000003</v>
      </c>
      <c r="K964" s="2">
        <v>0</v>
      </c>
      <c r="L964" s="2">
        <v>0</v>
      </c>
      <c r="M964" s="2">
        <v>1</v>
      </c>
      <c r="N964" s="2">
        <f t="shared" si="30"/>
        <v>2405.1800000000003</v>
      </c>
    </row>
    <row r="965" spans="1:14" ht="12.75" customHeight="1">
      <c r="A965" s="3" t="s">
        <v>1367</v>
      </c>
      <c r="B965" s="2">
        <v>12</v>
      </c>
      <c r="C965" s="3" t="s">
        <v>1666</v>
      </c>
      <c r="D965" s="3" t="s">
        <v>2340</v>
      </c>
      <c r="E965" s="3" t="s">
        <v>152</v>
      </c>
      <c r="F965" s="4">
        <v>40801</v>
      </c>
      <c r="G965" s="2">
        <v>56.71</v>
      </c>
      <c r="H965" s="2">
        <v>38.41</v>
      </c>
      <c r="I965" s="2">
        <v>0</v>
      </c>
      <c r="J965" s="2">
        <f t="shared" si="29"/>
        <v>95.12</v>
      </c>
      <c r="K965" s="2">
        <v>0</v>
      </c>
      <c r="L965" s="2">
        <v>0</v>
      </c>
      <c r="M965" s="2">
        <v>1</v>
      </c>
      <c r="N965" s="2">
        <f t="shared" si="30"/>
        <v>95.12</v>
      </c>
    </row>
    <row r="966" spans="1:14" ht="12.75" customHeight="1">
      <c r="A966" s="3" t="s">
        <v>1367</v>
      </c>
      <c r="B966" s="2">
        <v>125</v>
      </c>
      <c r="C966" s="3" t="s">
        <v>2341</v>
      </c>
      <c r="D966" s="3" t="s">
        <v>2340</v>
      </c>
      <c r="E966" s="3" t="s">
        <v>152</v>
      </c>
      <c r="F966" s="4">
        <v>40801</v>
      </c>
      <c r="G966" s="2">
        <v>590.69</v>
      </c>
      <c r="H966" s="2">
        <v>400.08</v>
      </c>
      <c r="I966" s="2">
        <v>0</v>
      </c>
      <c r="J966" s="2">
        <f t="shared" si="29"/>
        <v>990.77</v>
      </c>
      <c r="K966" s="2">
        <v>0</v>
      </c>
      <c r="L966" s="2">
        <v>0</v>
      </c>
      <c r="M966" s="2">
        <v>1</v>
      </c>
      <c r="N966" s="2">
        <f t="shared" si="30"/>
        <v>990.77</v>
      </c>
    </row>
    <row r="967" spans="1:14" ht="12.75" customHeight="1">
      <c r="A967" s="3" t="s">
        <v>1456</v>
      </c>
      <c r="B967" s="2">
        <v>28</v>
      </c>
      <c r="C967" s="3" t="s">
        <v>2342</v>
      </c>
      <c r="D967" s="3" t="s">
        <v>643</v>
      </c>
      <c r="E967" s="3" t="s">
        <v>188</v>
      </c>
      <c r="F967" s="4">
        <v>40898</v>
      </c>
      <c r="G967" s="2">
        <v>109.02</v>
      </c>
      <c r="H967" s="2">
        <v>32.89</v>
      </c>
      <c r="I967" s="2">
        <v>0</v>
      </c>
      <c r="J967" s="2">
        <f t="shared" si="29"/>
        <v>141.91</v>
      </c>
      <c r="K967" s="2">
        <v>0</v>
      </c>
      <c r="L967" s="2">
        <v>0</v>
      </c>
      <c r="M967" s="2">
        <v>1</v>
      </c>
      <c r="N967" s="2">
        <f t="shared" si="30"/>
        <v>141.91</v>
      </c>
    </row>
    <row r="968" spans="1:14" ht="12.75" customHeight="1">
      <c r="A968" s="3" t="s">
        <v>1367</v>
      </c>
      <c r="B968" s="2">
        <v>61</v>
      </c>
      <c r="C968" s="3" t="s">
        <v>2343</v>
      </c>
      <c r="D968" s="3" t="s">
        <v>643</v>
      </c>
      <c r="E968" s="3" t="s">
        <v>188</v>
      </c>
      <c r="F968" s="4">
        <v>40898</v>
      </c>
      <c r="G968" s="2">
        <v>259.69</v>
      </c>
      <c r="H968" s="2">
        <v>78.34</v>
      </c>
      <c r="I968" s="2">
        <v>0</v>
      </c>
      <c r="J968" s="2">
        <f t="shared" si="29"/>
        <v>338.03</v>
      </c>
      <c r="K968" s="2">
        <v>0</v>
      </c>
      <c r="L968" s="2">
        <v>0</v>
      </c>
      <c r="M968" s="2">
        <v>1</v>
      </c>
      <c r="N968" s="2">
        <f t="shared" si="30"/>
        <v>338.03</v>
      </c>
    </row>
    <row r="969" spans="1:14" ht="12.75" customHeight="1">
      <c r="A969" s="3" t="s">
        <v>1367</v>
      </c>
      <c r="B969" s="2">
        <v>3</v>
      </c>
      <c r="C969" s="3" t="s">
        <v>1524</v>
      </c>
      <c r="D969" s="3" t="s">
        <v>1137</v>
      </c>
      <c r="E969" s="3" t="s">
        <v>1138</v>
      </c>
      <c r="F969" s="4">
        <v>40738</v>
      </c>
      <c r="G969" s="2">
        <v>69.86</v>
      </c>
      <c r="H969" s="2">
        <v>44.19</v>
      </c>
      <c r="I969" s="2">
        <v>0</v>
      </c>
      <c r="J969" s="2">
        <f>SUM(G969:I969)</f>
        <v>114.05</v>
      </c>
      <c r="K969" s="2">
        <v>0</v>
      </c>
      <c r="L969" s="2">
        <v>0</v>
      </c>
      <c r="M969" s="2">
        <v>1</v>
      </c>
      <c r="N969" s="2">
        <f>M969*J969</f>
        <v>114.05</v>
      </c>
    </row>
    <row r="970" spans="1:14" ht="12.75" customHeight="1">
      <c r="A970" s="3" t="s">
        <v>1367</v>
      </c>
      <c r="B970" s="2">
        <v>28</v>
      </c>
      <c r="C970" s="3" t="s">
        <v>2344</v>
      </c>
      <c r="D970" s="3" t="s">
        <v>1364</v>
      </c>
      <c r="E970" s="3" t="s">
        <v>1365</v>
      </c>
      <c r="F970" s="4">
        <v>40890</v>
      </c>
      <c r="G970" s="2">
        <v>63.76</v>
      </c>
      <c r="H970" s="2">
        <v>42.38</v>
      </c>
      <c r="I970" s="2">
        <v>50.74</v>
      </c>
      <c r="J970" s="2">
        <f>SUM(G970:I970)</f>
        <v>156.88</v>
      </c>
      <c r="K970" s="2">
        <v>0</v>
      </c>
      <c r="L970" s="2">
        <v>0</v>
      </c>
      <c r="M970" s="2">
        <v>1</v>
      </c>
      <c r="N970" s="2">
        <f>M970*J970</f>
        <v>156.88</v>
      </c>
    </row>
    <row r="971" spans="1:14" ht="12.75" customHeight="1">
      <c r="A971" s="3" t="s">
        <v>1367</v>
      </c>
      <c r="B971" s="2">
        <v>183</v>
      </c>
      <c r="C971" s="3" t="s">
        <v>2345</v>
      </c>
      <c r="D971" s="3" t="s">
        <v>1364</v>
      </c>
      <c r="E971" s="3" t="s">
        <v>1365</v>
      </c>
      <c r="F971" s="4">
        <v>40890</v>
      </c>
      <c r="G971" s="2">
        <v>416.72</v>
      </c>
      <c r="H971" s="2">
        <v>277.01</v>
      </c>
      <c r="I971" s="2">
        <v>331.61</v>
      </c>
      <c r="J971" s="2">
        <f>SUM(G971:I971)</f>
        <v>1025.3400000000001</v>
      </c>
      <c r="K971" s="2">
        <v>0</v>
      </c>
      <c r="L971" s="2">
        <v>0</v>
      </c>
      <c r="M971" s="2">
        <v>1</v>
      </c>
      <c r="N971" s="2">
        <f>M971*J971</f>
        <v>1025.3400000000001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86</v>
      </c>
    </row>
    <row r="5" ht="12.75" customHeight="1">
      <c r="A5" s="7"/>
    </row>
    <row r="6" spans="1:10" ht="12.75" customHeight="1">
      <c r="A6" s="6" t="s">
        <v>65</v>
      </c>
      <c r="B6">
        <f>SUM(B8:B9)</f>
        <v>0</v>
      </c>
      <c r="G6">
        <f>SUM(G8:G9)</f>
        <v>0</v>
      </c>
      <c r="H6">
        <f>SUM(H8:H9)</f>
        <v>0</v>
      </c>
      <c r="I6">
        <f>SUM(I8:I9)</f>
        <v>0</v>
      </c>
      <c r="J6">
        <f>IF(G6=0,1,SUM(K8:K9)/G6)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128</v>
      </c>
    </row>
    <row r="4" spans="1:3" ht="12.75" customHeight="1">
      <c r="A4" s="6" t="s">
        <v>63</v>
      </c>
      <c r="C4" s="3" t="s">
        <v>2346</v>
      </c>
    </row>
    <row r="5" ht="12.75" customHeight="1">
      <c r="A5" s="7"/>
    </row>
    <row r="6" spans="1:13" ht="12.75" customHeight="1">
      <c r="A6" s="6" t="s">
        <v>65</v>
      </c>
      <c r="B6">
        <f>SUM(B9:B43)</f>
        <v>1370</v>
      </c>
      <c r="G6">
        <f aca="true" t="shared" si="0" ref="G6:L6">SUM(G9:G43)</f>
        <v>22341.579999999994</v>
      </c>
      <c r="H6">
        <f t="shared" si="0"/>
        <v>20288.43</v>
      </c>
      <c r="I6">
        <f t="shared" si="0"/>
        <v>3248.88</v>
      </c>
      <c r="J6">
        <f t="shared" si="0"/>
        <v>45878.889999999985</v>
      </c>
      <c r="K6">
        <f t="shared" si="0"/>
        <v>0</v>
      </c>
      <c r="L6">
        <f t="shared" si="0"/>
        <v>0</v>
      </c>
      <c r="M6">
        <f>IF(J6=0,1,SUM(N9:N43)/J6)</f>
        <v>1</v>
      </c>
    </row>
    <row r="7" spans="1:2" ht="12.75" customHeight="1">
      <c r="A7" s="6" t="s">
        <v>66</v>
      </c>
      <c r="B7">
        <f>IF(B6=0,0,J6/B6)</f>
        <v>33.488240875912396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2347</v>
      </c>
      <c r="B9" s="2">
        <v>70</v>
      </c>
      <c r="C9" s="3" t="s">
        <v>2348</v>
      </c>
      <c r="D9" s="3" t="s">
        <v>663</v>
      </c>
      <c r="E9" s="3" t="s">
        <v>152</v>
      </c>
      <c r="F9" s="4">
        <v>40638</v>
      </c>
      <c r="G9" s="2">
        <v>1717.82</v>
      </c>
      <c r="H9" s="2">
        <v>1118.41</v>
      </c>
      <c r="I9" s="2">
        <v>0</v>
      </c>
      <c r="J9" s="2">
        <f aca="true" t="shared" si="1" ref="J9:J43">SUM(G9:I9)</f>
        <v>2836.23</v>
      </c>
      <c r="K9" s="2">
        <v>0</v>
      </c>
      <c r="L9" s="2">
        <v>0</v>
      </c>
      <c r="M9" s="2">
        <v>1</v>
      </c>
      <c r="N9" s="2">
        <f aca="true" t="shared" si="2" ref="N9:N43">M9*J9</f>
        <v>2836.23</v>
      </c>
    </row>
    <row r="10" spans="1:14" ht="12.75" customHeight="1">
      <c r="A10" s="3" t="s">
        <v>2349</v>
      </c>
      <c r="B10" s="2">
        <v>44</v>
      </c>
      <c r="C10" s="3" t="s">
        <v>2350</v>
      </c>
      <c r="D10" s="3" t="s">
        <v>840</v>
      </c>
      <c r="E10" s="3" t="s">
        <v>647</v>
      </c>
      <c r="F10" s="4">
        <v>40582</v>
      </c>
      <c r="G10" s="2">
        <v>613.49</v>
      </c>
      <c r="H10" s="2">
        <v>215.98</v>
      </c>
      <c r="I10" s="2">
        <v>0</v>
      </c>
      <c r="J10" s="2">
        <f t="shared" si="1"/>
        <v>829.47</v>
      </c>
      <c r="K10" s="2">
        <v>0</v>
      </c>
      <c r="L10" s="2">
        <v>0</v>
      </c>
      <c r="M10" s="2">
        <v>1</v>
      </c>
      <c r="N10" s="2">
        <f t="shared" si="2"/>
        <v>829.47</v>
      </c>
    </row>
    <row r="11" spans="1:14" ht="12.75" customHeight="1">
      <c r="A11" s="3" t="s">
        <v>2349</v>
      </c>
      <c r="B11" s="2">
        <v>15</v>
      </c>
      <c r="C11" s="3" t="s">
        <v>2351</v>
      </c>
      <c r="D11" s="3" t="s">
        <v>671</v>
      </c>
      <c r="E11" s="3" t="s">
        <v>672</v>
      </c>
      <c r="F11" s="4">
        <v>40868</v>
      </c>
      <c r="G11" s="2">
        <v>309.2</v>
      </c>
      <c r="H11" s="2">
        <v>326.37</v>
      </c>
      <c r="I11" s="2">
        <v>0</v>
      </c>
      <c r="J11" s="2">
        <f t="shared" si="1"/>
        <v>635.5699999999999</v>
      </c>
      <c r="K11" s="2">
        <v>0</v>
      </c>
      <c r="L11" s="2">
        <v>0</v>
      </c>
      <c r="M11" s="2">
        <v>1</v>
      </c>
      <c r="N11" s="2">
        <f t="shared" si="2"/>
        <v>635.5699999999999</v>
      </c>
    </row>
    <row r="12" spans="1:14" ht="12.75" customHeight="1">
      <c r="A12" s="3" t="s">
        <v>2347</v>
      </c>
      <c r="B12" s="2">
        <v>42</v>
      </c>
      <c r="C12" s="3" t="s">
        <v>2352</v>
      </c>
      <c r="D12" s="3" t="s">
        <v>676</v>
      </c>
      <c r="E12" s="3" t="s">
        <v>582</v>
      </c>
      <c r="F12" s="4">
        <v>40715</v>
      </c>
      <c r="G12" s="2">
        <v>986.43</v>
      </c>
      <c r="H12" s="2">
        <v>381.32</v>
      </c>
      <c r="I12" s="2">
        <v>0</v>
      </c>
      <c r="J12" s="2">
        <f t="shared" si="1"/>
        <v>1367.75</v>
      </c>
      <c r="K12" s="2">
        <v>0</v>
      </c>
      <c r="L12" s="2">
        <v>0</v>
      </c>
      <c r="M12" s="2">
        <v>1</v>
      </c>
      <c r="N12" s="2">
        <f t="shared" si="2"/>
        <v>1367.75</v>
      </c>
    </row>
    <row r="13" spans="1:14" ht="12.75" customHeight="1">
      <c r="A13" s="3" t="s">
        <v>2353</v>
      </c>
      <c r="B13" s="2">
        <v>30</v>
      </c>
      <c r="C13" s="3" t="s">
        <v>2354</v>
      </c>
      <c r="D13" s="3" t="s">
        <v>1650</v>
      </c>
      <c r="E13" s="3" t="s">
        <v>174</v>
      </c>
      <c r="F13" s="4">
        <v>40770</v>
      </c>
      <c r="G13" s="2">
        <v>209.78</v>
      </c>
      <c r="H13" s="2">
        <v>472.44</v>
      </c>
      <c r="I13" s="2">
        <v>0</v>
      </c>
      <c r="J13" s="2">
        <f t="shared" si="1"/>
        <v>682.22</v>
      </c>
      <c r="K13" s="2">
        <v>0</v>
      </c>
      <c r="L13" s="2">
        <v>0</v>
      </c>
      <c r="M13" s="2">
        <v>1</v>
      </c>
      <c r="N13" s="2">
        <f t="shared" si="2"/>
        <v>682.22</v>
      </c>
    </row>
    <row r="14" spans="1:14" ht="12.75" customHeight="1">
      <c r="A14" s="3" t="s">
        <v>2349</v>
      </c>
      <c r="B14" s="2">
        <v>11</v>
      </c>
      <c r="C14" s="3" t="s">
        <v>2355</v>
      </c>
      <c r="D14" s="3" t="s">
        <v>942</v>
      </c>
      <c r="E14" s="3" t="s">
        <v>943</v>
      </c>
      <c r="F14" s="4">
        <v>40570</v>
      </c>
      <c r="G14" s="2">
        <v>265.75</v>
      </c>
      <c r="H14" s="2">
        <v>175.62</v>
      </c>
      <c r="I14" s="2">
        <v>0</v>
      </c>
      <c r="J14" s="2">
        <f t="shared" si="1"/>
        <v>441.37</v>
      </c>
      <c r="K14" s="2">
        <v>0</v>
      </c>
      <c r="L14" s="2">
        <v>0</v>
      </c>
      <c r="M14" s="2">
        <v>1</v>
      </c>
      <c r="N14" s="2">
        <f t="shared" si="2"/>
        <v>441.37</v>
      </c>
    </row>
    <row r="15" spans="1:14" ht="12.75" customHeight="1">
      <c r="A15" s="3" t="s">
        <v>2353</v>
      </c>
      <c r="B15" s="2">
        <v>41</v>
      </c>
      <c r="C15" s="3" t="s">
        <v>2356</v>
      </c>
      <c r="D15" s="3" t="s">
        <v>2357</v>
      </c>
      <c r="E15" s="3" t="s">
        <v>902</v>
      </c>
      <c r="F15" s="4">
        <v>40569</v>
      </c>
      <c r="G15" s="2">
        <v>481.75</v>
      </c>
      <c r="H15" s="2">
        <v>706.8</v>
      </c>
      <c r="I15" s="2">
        <v>397.02</v>
      </c>
      <c r="J15" s="2">
        <f t="shared" si="1"/>
        <v>1585.57</v>
      </c>
      <c r="K15" s="2">
        <v>0</v>
      </c>
      <c r="L15" s="2">
        <v>0</v>
      </c>
      <c r="M15" s="2">
        <v>1</v>
      </c>
      <c r="N15" s="2">
        <f t="shared" si="2"/>
        <v>1585.57</v>
      </c>
    </row>
    <row r="16" spans="1:14" ht="12.75" customHeight="1">
      <c r="A16" s="3" t="s">
        <v>2353</v>
      </c>
      <c r="B16" s="2">
        <v>34</v>
      </c>
      <c r="C16" s="3" t="s">
        <v>2358</v>
      </c>
      <c r="D16" s="3" t="s">
        <v>257</v>
      </c>
      <c r="E16" s="3" t="s">
        <v>258</v>
      </c>
      <c r="F16" s="4">
        <v>40862</v>
      </c>
      <c r="G16" s="2">
        <v>257.53</v>
      </c>
      <c r="H16" s="2">
        <v>464.28</v>
      </c>
      <c r="I16" s="2">
        <v>0</v>
      </c>
      <c r="J16" s="2">
        <f t="shared" si="1"/>
        <v>721.81</v>
      </c>
      <c r="K16" s="2">
        <v>0</v>
      </c>
      <c r="L16" s="2">
        <v>0</v>
      </c>
      <c r="M16" s="2">
        <v>1</v>
      </c>
      <c r="N16" s="2">
        <f t="shared" si="2"/>
        <v>721.81</v>
      </c>
    </row>
    <row r="17" spans="1:14" ht="12.75" customHeight="1">
      <c r="A17" s="3" t="s">
        <v>2353</v>
      </c>
      <c r="B17" s="2">
        <v>32</v>
      </c>
      <c r="C17" s="3" t="s">
        <v>2359</v>
      </c>
      <c r="D17" s="3" t="s">
        <v>702</v>
      </c>
      <c r="E17" s="3" t="s">
        <v>152</v>
      </c>
      <c r="F17" s="4">
        <v>40731</v>
      </c>
      <c r="G17" s="2">
        <v>86.05</v>
      </c>
      <c r="H17" s="2">
        <v>125.99</v>
      </c>
      <c r="I17" s="2">
        <v>0</v>
      </c>
      <c r="J17" s="2">
        <f t="shared" si="1"/>
        <v>212.04</v>
      </c>
      <c r="K17" s="2">
        <v>0</v>
      </c>
      <c r="L17" s="2">
        <v>0</v>
      </c>
      <c r="M17" s="2">
        <v>1</v>
      </c>
      <c r="N17" s="2">
        <f t="shared" si="2"/>
        <v>212.04</v>
      </c>
    </row>
    <row r="18" spans="1:14" ht="12.75" customHeight="1">
      <c r="A18" s="3" t="s">
        <v>2347</v>
      </c>
      <c r="B18" s="2">
        <v>56</v>
      </c>
      <c r="C18" s="3" t="s">
        <v>2360</v>
      </c>
      <c r="D18" s="3" t="s">
        <v>702</v>
      </c>
      <c r="E18" s="3" t="s">
        <v>152</v>
      </c>
      <c r="F18" s="4">
        <v>40731</v>
      </c>
      <c r="G18" s="2">
        <v>1018.92</v>
      </c>
      <c r="H18" s="2">
        <v>398.55</v>
      </c>
      <c r="I18" s="2">
        <v>0</v>
      </c>
      <c r="J18" s="2">
        <f t="shared" si="1"/>
        <v>1417.47</v>
      </c>
      <c r="K18" s="2">
        <v>0</v>
      </c>
      <c r="L18" s="2">
        <v>0</v>
      </c>
      <c r="M18" s="2">
        <v>1</v>
      </c>
      <c r="N18" s="2">
        <f t="shared" si="2"/>
        <v>1417.47</v>
      </c>
    </row>
    <row r="19" spans="1:14" ht="12.75" customHeight="1">
      <c r="A19" s="3" t="s">
        <v>2353</v>
      </c>
      <c r="B19" s="2">
        <v>44</v>
      </c>
      <c r="C19" s="3" t="s">
        <v>2361</v>
      </c>
      <c r="D19" s="3" t="s">
        <v>1222</v>
      </c>
      <c r="E19" s="3" t="s">
        <v>582</v>
      </c>
      <c r="F19" s="4">
        <v>40585</v>
      </c>
      <c r="G19" s="2">
        <v>950.36</v>
      </c>
      <c r="H19" s="2">
        <v>698.17</v>
      </c>
      <c r="I19" s="2">
        <v>0</v>
      </c>
      <c r="J19" s="2">
        <f t="shared" si="1"/>
        <v>1648.53</v>
      </c>
      <c r="K19" s="2">
        <v>0</v>
      </c>
      <c r="L19" s="2">
        <v>0</v>
      </c>
      <c r="M19" s="2">
        <v>1</v>
      </c>
      <c r="N19" s="2">
        <f t="shared" si="2"/>
        <v>1648.53</v>
      </c>
    </row>
    <row r="20" spans="1:14" ht="12.75" customHeight="1">
      <c r="A20" s="3" t="s">
        <v>2353</v>
      </c>
      <c r="B20" s="2">
        <v>37</v>
      </c>
      <c r="C20" s="3" t="s">
        <v>2362</v>
      </c>
      <c r="D20" s="3" t="s">
        <v>2363</v>
      </c>
      <c r="E20" s="3" t="s">
        <v>572</v>
      </c>
      <c r="F20" s="4">
        <v>40752</v>
      </c>
      <c r="G20" s="2">
        <v>239.03</v>
      </c>
      <c r="H20" s="2">
        <v>575</v>
      </c>
      <c r="I20" s="2">
        <v>210.65</v>
      </c>
      <c r="J20" s="2">
        <f t="shared" si="1"/>
        <v>1024.68</v>
      </c>
      <c r="K20" s="2">
        <v>0</v>
      </c>
      <c r="L20" s="2">
        <v>0</v>
      </c>
      <c r="M20" s="2">
        <v>1</v>
      </c>
      <c r="N20" s="2">
        <f t="shared" si="2"/>
        <v>1024.68</v>
      </c>
    </row>
    <row r="21" spans="1:14" ht="12.75" customHeight="1">
      <c r="A21" s="3" t="s">
        <v>2364</v>
      </c>
      <c r="B21" s="2">
        <v>58</v>
      </c>
      <c r="C21" s="3" t="s">
        <v>2365</v>
      </c>
      <c r="D21" s="3" t="s">
        <v>294</v>
      </c>
      <c r="E21" s="3" t="s">
        <v>152</v>
      </c>
      <c r="F21" s="4">
        <v>40585</v>
      </c>
      <c r="G21" s="2">
        <v>461.36</v>
      </c>
      <c r="H21" s="2">
        <v>284.39</v>
      </c>
      <c r="I21" s="2">
        <v>0</v>
      </c>
      <c r="J21" s="2">
        <f t="shared" si="1"/>
        <v>745.75</v>
      </c>
      <c r="K21" s="2">
        <v>0</v>
      </c>
      <c r="L21" s="2">
        <v>0</v>
      </c>
      <c r="M21" s="2">
        <v>1</v>
      </c>
      <c r="N21" s="2">
        <f t="shared" si="2"/>
        <v>745.75</v>
      </c>
    </row>
    <row r="22" spans="1:14" ht="12.75" customHeight="1">
      <c r="A22" s="3" t="s">
        <v>2349</v>
      </c>
      <c r="B22" s="2">
        <v>39</v>
      </c>
      <c r="C22" s="3" t="s">
        <v>2366</v>
      </c>
      <c r="D22" s="3" t="s">
        <v>712</v>
      </c>
      <c r="E22" s="3" t="s">
        <v>713</v>
      </c>
      <c r="F22" s="4">
        <v>40574</v>
      </c>
      <c r="G22" s="2">
        <v>670.95</v>
      </c>
      <c r="H22" s="2">
        <v>266.34</v>
      </c>
      <c r="I22" s="2">
        <v>0</v>
      </c>
      <c r="J22" s="2">
        <f t="shared" si="1"/>
        <v>937.29</v>
      </c>
      <c r="K22" s="2">
        <v>0</v>
      </c>
      <c r="L22" s="2">
        <v>0</v>
      </c>
      <c r="M22" s="2">
        <v>1</v>
      </c>
      <c r="N22" s="2">
        <f t="shared" si="2"/>
        <v>937.29</v>
      </c>
    </row>
    <row r="23" spans="1:14" ht="12.75" customHeight="1">
      <c r="A23" s="3" t="s">
        <v>2353</v>
      </c>
      <c r="B23" s="2">
        <v>129</v>
      </c>
      <c r="C23" s="3" t="s">
        <v>2367</v>
      </c>
      <c r="D23" s="3" t="s">
        <v>978</v>
      </c>
      <c r="E23" s="3" t="s">
        <v>483</v>
      </c>
      <c r="F23" s="4">
        <v>40806</v>
      </c>
      <c r="G23" s="2">
        <v>875.58</v>
      </c>
      <c r="H23" s="2">
        <v>774.33</v>
      </c>
      <c r="I23" s="2">
        <v>498.28</v>
      </c>
      <c r="J23" s="2">
        <f t="shared" si="1"/>
        <v>2148.19</v>
      </c>
      <c r="K23" s="2">
        <v>0</v>
      </c>
      <c r="L23" s="2">
        <v>0</v>
      </c>
      <c r="M23" s="2">
        <v>1</v>
      </c>
      <c r="N23" s="2">
        <f t="shared" si="2"/>
        <v>2148.19</v>
      </c>
    </row>
    <row r="24" spans="1:14" ht="12.75" customHeight="1">
      <c r="A24" s="3" t="s">
        <v>2353</v>
      </c>
      <c r="B24" s="2">
        <v>8</v>
      </c>
      <c r="C24" s="3" t="s">
        <v>2368</v>
      </c>
      <c r="D24" s="3" t="s">
        <v>2369</v>
      </c>
      <c r="E24" s="3" t="s">
        <v>371</v>
      </c>
      <c r="F24" s="4">
        <v>40843</v>
      </c>
      <c r="G24" s="2">
        <v>111.19</v>
      </c>
      <c r="H24" s="2">
        <v>116.69</v>
      </c>
      <c r="I24" s="2">
        <v>124.44</v>
      </c>
      <c r="J24" s="2">
        <f t="shared" si="1"/>
        <v>352.32</v>
      </c>
      <c r="K24" s="2">
        <v>0</v>
      </c>
      <c r="L24" s="2">
        <v>0</v>
      </c>
      <c r="M24" s="2">
        <v>1</v>
      </c>
      <c r="N24" s="2">
        <f t="shared" si="2"/>
        <v>352.32</v>
      </c>
    </row>
    <row r="25" spans="1:14" ht="12.75" customHeight="1">
      <c r="A25" s="3" t="s">
        <v>2364</v>
      </c>
      <c r="B25" s="2">
        <v>59</v>
      </c>
      <c r="C25" s="3" t="s">
        <v>2370</v>
      </c>
      <c r="D25" s="3" t="s">
        <v>732</v>
      </c>
      <c r="E25" s="3" t="s">
        <v>152</v>
      </c>
      <c r="F25" s="4">
        <v>40661</v>
      </c>
      <c r="G25" s="2">
        <v>765.19</v>
      </c>
      <c r="H25" s="2">
        <v>843.13</v>
      </c>
      <c r="I25" s="2">
        <v>0</v>
      </c>
      <c r="J25" s="2">
        <f t="shared" si="1"/>
        <v>1608.3200000000002</v>
      </c>
      <c r="K25" s="2">
        <v>0</v>
      </c>
      <c r="L25" s="2">
        <v>0</v>
      </c>
      <c r="M25" s="2">
        <v>1</v>
      </c>
      <c r="N25" s="2">
        <f t="shared" si="2"/>
        <v>1608.3200000000002</v>
      </c>
    </row>
    <row r="26" spans="1:14" ht="12.75" customHeight="1">
      <c r="A26" s="3" t="s">
        <v>2347</v>
      </c>
      <c r="B26" s="2">
        <v>60</v>
      </c>
      <c r="C26" s="3" t="s">
        <v>2371</v>
      </c>
      <c r="D26" s="3" t="s">
        <v>742</v>
      </c>
      <c r="E26" s="3" t="s">
        <v>152</v>
      </c>
      <c r="F26" s="4">
        <v>40856</v>
      </c>
      <c r="G26" s="2">
        <v>1538.59</v>
      </c>
      <c r="H26" s="2">
        <v>915.19</v>
      </c>
      <c r="I26" s="2">
        <v>0</v>
      </c>
      <c r="J26" s="2">
        <f t="shared" si="1"/>
        <v>2453.7799999999997</v>
      </c>
      <c r="K26" s="2">
        <v>0</v>
      </c>
      <c r="L26" s="2">
        <v>0</v>
      </c>
      <c r="M26" s="2">
        <v>1</v>
      </c>
      <c r="N26" s="2">
        <f t="shared" si="2"/>
        <v>2453.7799999999997</v>
      </c>
    </row>
    <row r="27" spans="1:14" ht="12.75" customHeight="1">
      <c r="A27" s="3" t="s">
        <v>2372</v>
      </c>
      <c r="B27" s="2">
        <v>1</v>
      </c>
      <c r="C27" s="3" t="s">
        <v>2373</v>
      </c>
      <c r="D27" s="3" t="s">
        <v>1000</v>
      </c>
      <c r="E27" s="3" t="s">
        <v>1001</v>
      </c>
      <c r="F27" s="4">
        <v>40738</v>
      </c>
      <c r="G27" s="2">
        <v>10.54</v>
      </c>
      <c r="H27" s="2">
        <v>6.47</v>
      </c>
      <c r="I27" s="2">
        <v>0</v>
      </c>
      <c r="J27" s="2">
        <f t="shared" si="1"/>
        <v>17.009999999999998</v>
      </c>
      <c r="K27" s="2">
        <v>0</v>
      </c>
      <c r="L27" s="2">
        <v>0</v>
      </c>
      <c r="M27" s="2">
        <v>1</v>
      </c>
      <c r="N27" s="2">
        <f t="shared" si="2"/>
        <v>17.009999999999998</v>
      </c>
    </row>
    <row r="28" spans="1:14" ht="12.75" customHeight="1">
      <c r="A28" s="3" t="s">
        <v>2349</v>
      </c>
      <c r="B28" s="2">
        <v>19</v>
      </c>
      <c r="C28" s="3" t="s">
        <v>2374</v>
      </c>
      <c r="D28" s="3" t="s">
        <v>380</v>
      </c>
      <c r="E28" s="3" t="s">
        <v>346</v>
      </c>
      <c r="F28" s="4">
        <v>40770</v>
      </c>
      <c r="G28" s="2">
        <v>334.54</v>
      </c>
      <c r="H28" s="2">
        <v>372.8</v>
      </c>
      <c r="I28" s="2">
        <v>435.01</v>
      </c>
      <c r="J28" s="2">
        <f t="shared" si="1"/>
        <v>1142.35</v>
      </c>
      <c r="K28" s="2">
        <v>0</v>
      </c>
      <c r="L28" s="2">
        <v>0</v>
      </c>
      <c r="M28" s="2">
        <v>1</v>
      </c>
      <c r="N28" s="2">
        <f t="shared" si="2"/>
        <v>1142.35</v>
      </c>
    </row>
    <row r="29" spans="1:14" ht="12.75" customHeight="1">
      <c r="A29" s="3" t="s">
        <v>2347</v>
      </c>
      <c r="B29" s="2">
        <v>77</v>
      </c>
      <c r="C29" s="3" t="s">
        <v>2375</v>
      </c>
      <c r="D29" s="3" t="s">
        <v>849</v>
      </c>
      <c r="E29" s="3" t="s">
        <v>802</v>
      </c>
      <c r="F29" s="4">
        <v>40868</v>
      </c>
      <c r="G29" s="2">
        <v>2201.45</v>
      </c>
      <c r="H29" s="2">
        <v>1290.85</v>
      </c>
      <c r="I29" s="2">
        <v>0</v>
      </c>
      <c r="J29" s="2">
        <f t="shared" si="1"/>
        <v>3492.2999999999997</v>
      </c>
      <c r="K29" s="2">
        <v>0</v>
      </c>
      <c r="L29" s="2">
        <v>0</v>
      </c>
      <c r="M29" s="2">
        <v>1</v>
      </c>
      <c r="N29" s="2">
        <f t="shared" si="2"/>
        <v>3492.2999999999997</v>
      </c>
    </row>
    <row r="30" spans="1:14" ht="12.75" customHeight="1">
      <c r="A30" s="3" t="s">
        <v>2347</v>
      </c>
      <c r="B30" s="2">
        <v>50</v>
      </c>
      <c r="C30" s="3" t="s">
        <v>2376</v>
      </c>
      <c r="D30" s="3" t="s">
        <v>769</v>
      </c>
      <c r="E30" s="3" t="s">
        <v>650</v>
      </c>
      <c r="F30" s="4">
        <v>40806</v>
      </c>
      <c r="G30" s="2">
        <v>1082.62</v>
      </c>
      <c r="H30" s="2">
        <v>636.33</v>
      </c>
      <c r="I30" s="2">
        <v>0</v>
      </c>
      <c r="J30" s="2">
        <f t="shared" si="1"/>
        <v>1718.9499999999998</v>
      </c>
      <c r="K30" s="2">
        <v>0</v>
      </c>
      <c r="L30" s="2">
        <v>0</v>
      </c>
      <c r="M30" s="2">
        <v>1</v>
      </c>
      <c r="N30" s="2">
        <f t="shared" si="2"/>
        <v>1718.9499999999998</v>
      </c>
    </row>
    <row r="31" spans="1:14" ht="12.75" customHeight="1">
      <c r="A31" s="3" t="s">
        <v>2364</v>
      </c>
      <c r="B31" s="2">
        <v>42</v>
      </c>
      <c r="C31" s="3" t="s">
        <v>2377</v>
      </c>
      <c r="D31" s="3" t="s">
        <v>777</v>
      </c>
      <c r="E31" s="3" t="s">
        <v>647</v>
      </c>
      <c r="F31" s="4">
        <v>40589</v>
      </c>
      <c r="G31" s="2">
        <v>503.14</v>
      </c>
      <c r="H31" s="2">
        <v>641.17</v>
      </c>
      <c r="I31" s="2">
        <v>0</v>
      </c>
      <c r="J31" s="2">
        <f t="shared" si="1"/>
        <v>1144.31</v>
      </c>
      <c r="K31" s="2">
        <v>0</v>
      </c>
      <c r="L31" s="2">
        <v>0</v>
      </c>
      <c r="M31" s="2">
        <v>1</v>
      </c>
      <c r="N31" s="2">
        <f t="shared" si="2"/>
        <v>1144.31</v>
      </c>
    </row>
    <row r="32" spans="1:14" ht="12.75" customHeight="1">
      <c r="A32" s="3" t="s">
        <v>2349</v>
      </c>
      <c r="B32" s="2">
        <v>18</v>
      </c>
      <c r="C32" s="3" t="s">
        <v>2378</v>
      </c>
      <c r="D32" s="3" t="s">
        <v>485</v>
      </c>
      <c r="E32" s="3" t="s">
        <v>486</v>
      </c>
      <c r="F32" s="4">
        <v>40765</v>
      </c>
      <c r="G32" s="2">
        <v>451.25</v>
      </c>
      <c r="H32" s="2">
        <v>1575.26</v>
      </c>
      <c r="I32" s="2">
        <v>0</v>
      </c>
      <c r="J32" s="2">
        <f t="shared" si="1"/>
        <v>2026.51</v>
      </c>
      <c r="K32" s="2">
        <v>0</v>
      </c>
      <c r="L32" s="2">
        <v>0</v>
      </c>
      <c r="M32" s="2">
        <v>1</v>
      </c>
      <c r="N32" s="2">
        <f t="shared" si="2"/>
        <v>2026.51</v>
      </c>
    </row>
    <row r="33" spans="1:14" ht="12.75" customHeight="1">
      <c r="A33" s="3" t="s">
        <v>2349</v>
      </c>
      <c r="B33" s="2">
        <v>38</v>
      </c>
      <c r="C33" s="3" t="s">
        <v>2379</v>
      </c>
      <c r="D33" s="3" t="s">
        <v>494</v>
      </c>
      <c r="E33" s="3" t="s">
        <v>180</v>
      </c>
      <c r="F33" s="4">
        <v>40632</v>
      </c>
      <c r="G33" s="2">
        <v>549.16</v>
      </c>
      <c r="H33" s="2">
        <v>142.74</v>
      </c>
      <c r="I33" s="2">
        <v>0</v>
      </c>
      <c r="J33" s="2">
        <f t="shared" si="1"/>
        <v>691.9</v>
      </c>
      <c r="K33" s="2">
        <v>0</v>
      </c>
      <c r="L33" s="2">
        <v>0</v>
      </c>
      <c r="M33" s="2">
        <v>1</v>
      </c>
      <c r="N33" s="2">
        <f t="shared" si="2"/>
        <v>691.9</v>
      </c>
    </row>
    <row r="34" spans="1:14" ht="12.75" customHeight="1">
      <c r="A34" s="3" t="s">
        <v>2347</v>
      </c>
      <c r="B34" s="2">
        <v>42</v>
      </c>
      <c r="C34" s="3" t="s">
        <v>2352</v>
      </c>
      <c r="D34" s="3" t="s">
        <v>497</v>
      </c>
      <c r="E34" s="3" t="s">
        <v>498</v>
      </c>
      <c r="F34" s="4">
        <v>40591</v>
      </c>
      <c r="G34" s="2">
        <v>1025.25</v>
      </c>
      <c r="H34" s="2">
        <v>670.32</v>
      </c>
      <c r="I34" s="2">
        <v>0</v>
      </c>
      <c r="J34" s="2">
        <f t="shared" si="1"/>
        <v>1695.5700000000002</v>
      </c>
      <c r="K34" s="2">
        <v>0</v>
      </c>
      <c r="L34" s="2">
        <v>0</v>
      </c>
      <c r="M34" s="2">
        <v>1</v>
      </c>
      <c r="N34" s="2">
        <f t="shared" si="2"/>
        <v>1695.5700000000002</v>
      </c>
    </row>
    <row r="35" spans="1:14" ht="12.75" customHeight="1">
      <c r="A35" s="3" t="s">
        <v>2347</v>
      </c>
      <c r="B35" s="2">
        <v>45</v>
      </c>
      <c r="C35" s="3" t="s">
        <v>2380</v>
      </c>
      <c r="D35" s="3" t="s">
        <v>1072</v>
      </c>
      <c r="E35" s="3" t="s">
        <v>152</v>
      </c>
      <c r="F35" s="4">
        <v>40785</v>
      </c>
      <c r="G35" s="2">
        <v>1208</v>
      </c>
      <c r="H35" s="2">
        <v>690.68</v>
      </c>
      <c r="I35" s="2">
        <v>603.11</v>
      </c>
      <c r="J35" s="2">
        <f t="shared" si="1"/>
        <v>2501.79</v>
      </c>
      <c r="K35" s="2">
        <v>0</v>
      </c>
      <c r="L35" s="2">
        <v>0</v>
      </c>
      <c r="M35" s="2">
        <v>1</v>
      </c>
      <c r="N35" s="2">
        <f t="shared" si="2"/>
        <v>2501.79</v>
      </c>
    </row>
    <row r="36" spans="1:14" ht="12.75" customHeight="1">
      <c r="A36" s="3" t="s">
        <v>2372</v>
      </c>
      <c r="B36" s="2">
        <v>1</v>
      </c>
      <c r="C36" s="3" t="s">
        <v>2373</v>
      </c>
      <c r="D36" s="3" t="s">
        <v>797</v>
      </c>
      <c r="E36" s="3" t="s">
        <v>152</v>
      </c>
      <c r="F36" s="4">
        <v>40766</v>
      </c>
      <c r="G36" s="2">
        <v>15.62</v>
      </c>
      <c r="H36" s="2">
        <v>13.1</v>
      </c>
      <c r="I36" s="2">
        <v>0</v>
      </c>
      <c r="J36" s="2">
        <f t="shared" si="1"/>
        <v>28.72</v>
      </c>
      <c r="K36" s="2">
        <v>0</v>
      </c>
      <c r="L36" s="2">
        <v>0</v>
      </c>
      <c r="M36" s="2">
        <v>1</v>
      </c>
      <c r="N36" s="2">
        <f t="shared" si="2"/>
        <v>28.72</v>
      </c>
    </row>
    <row r="37" spans="1:14" ht="12.75" customHeight="1">
      <c r="A37" s="3" t="s">
        <v>2353</v>
      </c>
      <c r="B37" s="2">
        <v>48</v>
      </c>
      <c r="C37" s="3" t="s">
        <v>2381</v>
      </c>
      <c r="D37" s="3" t="s">
        <v>550</v>
      </c>
      <c r="E37" s="3" t="s">
        <v>551</v>
      </c>
      <c r="F37" s="4">
        <v>40865</v>
      </c>
      <c r="G37" s="2">
        <v>527.55</v>
      </c>
      <c r="H37" s="2">
        <v>699.65</v>
      </c>
      <c r="I37" s="2">
        <v>0</v>
      </c>
      <c r="J37" s="2">
        <f t="shared" si="1"/>
        <v>1227.1999999999998</v>
      </c>
      <c r="K37" s="2">
        <v>0</v>
      </c>
      <c r="L37" s="2">
        <v>0</v>
      </c>
      <c r="M37" s="2">
        <v>1</v>
      </c>
      <c r="N37" s="2">
        <f t="shared" si="2"/>
        <v>1227.1999999999998</v>
      </c>
    </row>
    <row r="38" spans="1:14" ht="12.75" customHeight="1">
      <c r="A38" s="3" t="s">
        <v>2353</v>
      </c>
      <c r="B38" s="2">
        <v>34</v>
      </c>
      <c r="C38" s="3" t="s">
        <v>2358</v>
      </c>
      <c r="D38" s="3" t="s">
        <v>584</v>
      </c>
      <c r="E38" s="3" t="s">
        <v>585</v>
      </c>
      <c r="F38" s="4">
        <v>40557</v>
      </c>
      <c r="G38" s="2">
        <v>307.96</v>
      </c>
      <c r="H38" s="2">
        <v>548.96</v>
      </c>
      <c r="I38" s="2">
        <v>0</v>
      </c>
      <c r="J38" s="2">
        <f t="shared" si="1"/>
        <v>856.9200000000001</v>
      </c>
      <c r="K38" s="2">
        <v>0</v>
      </c>
      <c r="L38" s="2">
        <v>0</v>
      </c>
      <c r="M38" s="2">
        <v>1</v>
      </c>
      <c r="N38" s="2">
        <f t="shared" si="2"/>
        <v>856.9200000000001</v>
      </c>
    </row>
    <row r="39" spans="1:14" ht="12.75" customHeight="1">
      <c r="A39" s="3" t="s">
        <v>2353</v>
      </c>
      <c r="B39" s="2">
        <v>22</v>
      </c>
      <c r="C39" s="3" t="s">
        <v>2382</v>
      </c>
      <c r="D39" s="3" t="s">
        <v>821</v>
      </c>
      <c r="E39" s="3" t="s">
        <v>152</v>
      </c>
      <c r="F39" s="4">
        <v>40856</v>
      </c>
      <c r="G39" s="2">
        <v>220.96</v>
      </c>
      <c r="H39" s="2">
        <v>1494.32</v>
      </c>
      <c r="I39" s="2">
        <v>0</v>
      </c>
      <c r="J39" s="2">
        <f t="shared" si="1"/>
        <v>1715.28</v>
      </c>
      <c r="K39" s="2">
        <v>0</v>
      </c>
      <c r="L39" s="2">
        <v>0</v>
      </c>
      <c r="M39" s="2">
        <v>1</v>
      </c>
      <c r="N39" s="2">
        <f t="shared" si="2"/>
        <v>1715.28</v>
      </c>
    </row>
    <row r="40" spans="1:14" ht="12.75" customHeight="1">
      <c r="A40" s="3" t="s">
        <v>2347</v>
      </c>
      <c r="B40" s="2">
        <v>20</v>
      </c>
      <c r="C40" s="3" t="s">
        <v>2383</v>
      </c>
      <c r="D40" s="3" t="s">
        <v>2286</v>
      </c>
      <c r="E40" s="3" t="s">
        <v>582</v>
      </c>
      <c r="F40" s="4">
        <v>40807</v>
      </c>
      <c r="G40" s="2">
        <v>424.42</v>
      </c>
      <c r="H40" s="2">
        <v>929.58</v>
      </c>
      <c r="I40" s="2">
        <v>371.42</v>
      </c>
      <c r="J40" s="2">
        <f t="shared" si="1"/>
        <v>1725.42</v>
      </c>
      <c r="K40" s="2">
        <v>0</v>
      </c>
      <c r="L40" s="2">
        <v>0</v>
      </c>
      <c r="M40" s="2">
        <v>1</v>
      </c>
      <c r="N40" s="2">
        <f t="shared" si="2"/>
        <v>1725.42</v>
      </c>
    </row>
    <row r="41" spans="1:14" ht="12.75" customHeight="1">
      <c r="A41" s="3" t="s">
        <v>2364</v>
      </c>
      <c r="B41" s="2">
        <v>23</v>
      </c>
      <c r="C41" s="3" t="s">
        <v>2384</v>
      </c>
      <c r="D41" s="3" t="s">
        <v>829</v>
      </c>
      <c r="E41" s="3" t="s">
        <v>152</v>
      </c>
      <c r="F41" s="4">
        <v>40884</v>
      </c>
      <c r="G41" s="2">
        <v>425.07</v>
      </c>
      <c r="H41" s="2">
        <v>439.9</v>
      </c>
      <c r="I41" s="2">
        <v>0</v>
      </c>
      <c r="J41" s="2">
        <f t="shared" si="1"/>
        <v>864.97</v>
      </c>
      <c r="K41" s="2">
        <v>0</v>
      </c>
      <c r="L41" s="2">
        <v>0</v>
      </c>
      <c r="M41" s="2">
        <v>1</v>
      </c>
      <c r="N41" s="2">
        <f t="shared" si="2"/>
        <v>864.97</v>
      </c>
    </row>
    <row r="42" spans="1:14" ht="12.75" customHeight="1">
      <c r="A42" s="3" t="s">
        <v>2364</v>
      </c>
      <c r="B42" s="2">
        <v>54</v>
      </c>
      <c r="C42" s="3" t="s">
        <v>2385</v>
      </c>
      <c r="D42" s="3" t="s">
        <v>832</v>
      </c>
      <c r="E42" s="3" t="s">
        <v>152</v>
      </c>
      <c r="F42" s="4">
        <v>40591</v>
      </c>
      <c r="G42" s="2">
        <v>723.54</v>
      </c>
      <c r="H42" s="2">
        <v>810.18</v>
      </c>
      <c r="I42" s="2">
        <v>608.95</v>
      </c>
      <c r="J42" s="2">
        <f t="shared" si="1"/>
        <v>2142.67</v>
      </c>
      <c r="K42" s="2">
        <v>0</v>
      </c>
      <c r="L42" s="2">
        <v>0</v>
      </c>
      <c r="M42" s="2">
        <v>1</v>
      </c>
      <c r="N42" s="2">
        <f t="shared" si="2"/>
        <v>2142.67</v>
      </c>
    </row>
    <row r="43" spans="1:14" ht="12.75" customHeight="1">
      <c r="A43" s="3" t="s">
        <v>2349</v>
      </c>
      <c r="B43" s="2">
        <v>27</v>
      </c>
      <c r="C43" s="3" t="s">
        <v>2386</v>
      </c>
      <c r="D43" s="3" t="s">
        <v>1136</v>
      </c>
      <c r="E43" s="3" t="s">
        <v>378</v>
      </c>
      <c r="F43" s="4">
        <v>40798</v>
      </c>
      <c r="G43" s="2">
        <v>771.54</v>
      </c>
      <c r="H43" s="2">
        <v>467.12</v>
      </c>
      <c r="I43" s="2">
        <v>0</v>
      </c>
      <c r="J43" s="2">
        <f t="shared" si="1"/>
        <v>1238.6599999999999</v>
      </c>
      <c r="K43" s="2">
        <v>0</v>
      </c>
      <c r="L43" s="2">
        <v>0</v>
      </c>
      <c r="M43" s="2">
        <v>1</v>
      </c>
      <c r="N43" s="2">
        <f t="shared" si="2"/>
        <v>1238.6599999999999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128</v>
      </c>
    </row>
    <row r="4" spans="1:3" ht="12.75" customHeight="1">
      <c r="A4" s="6" t="s">
        <v>63</v>
      </c>
      <c r="C4" s="3" t="s">
        <v>2387</v>
      </c>
    </row>
    <row r="5" ht="12.75" customHeight="1">
      <c r="A5" s="7"/>
    </row>
    <row r="6" spans="1:13" ht="12.75" customHeight="1">
      <c r="A6" s="6" t="s">
        <v>65</v>
      </c>
      <c r="B6">
        <f>SUM(B9:B10)</f>
        <v>29002</v>
      </c>
      <c r="G6">
        <f aca="true" t="shared" si="0" ref="G6:L6">SUM(G9:G10)</f>
        <v>32037.29</v>
      </c>
      <c r="H6">
        <f t="shared" si="0"/>
        <v>18815.53</v>
      </c>
      <c r="I6">
        <f t="shared" si="0"/>
        <v>0</v>
      </c>
      <c r="J6">
        <f t="shared" si="0"/>
        <v>50852.82</v>
      </c>
      <c r="K6">
        <f t="shared" si="0"/>
        <v>0</v>
      </c>
      <c r="L6">
        <f t="shared" si="0"/>
        <v>0</v>
      </c>
      <c r="M6">
        <f>IF(J6=0,1,SUM(N9:N10)/J6)</f>
        <v>1</v>
      </c>
    </row>
    <row r="7" spans="1:2" ht="12.75" customHeight="1">
      <c r="A7" s="6" t="s">
        <v>66</v>
      </c>
      <c r="B7">
        <f>IF(B6=0,0,J6/B6)</f>
        <v>1.753424591407489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2388</v>
      </c>
      <c r="B9" s="2">
        <v>24834</v>
      </c>
      <c r="C9" s="3" t="s">
        <v>2389</v>
      </c>
      <c r="D9" s="3" t="s">
        <v>2390</v>
      </c>
      <c r="E9" s="3" t="s">
        <v>180</v>
      </c>
      <c r="F9" s="4">
        <v>40908</v>
      </c>
      <c r="G9" s="2">
        <v>27433.04</v>
      </c>
      <c r="H9" s="2">
        <v>16111.47</v>
      </c>
      <c r="I9" s="2">
        <v>0</v>
      </c>
      <c r="J9" s="2">
        <f>SUM(G9:I9)</f>
        <v>43544.51</v>
      </c>
      <c r="K9" s="2">
        <v>0</v>
      </c>
      <c r="L9" s="2">
        <v>0</v>
      </c>
      <c r="M9" s="2">
        <v>1</v>
      </c>
      <c r="N9" s="2">
        <f>M9*J9</f>
        <v>43544.51</v>
      </c>
    </row>
    <row r="10" spans="1:14" ht="12.75" customHeight="1">
      <c r="A10" s="3" t="s">
        <v>2388</v>
      </c>
      <c r="B10" s="2">
        <v>4168</v>
      </c>
      <c r="C10" s="3" t="s">
        <v>2391</v>
      </c>
      <c r="D10" s="3" t="s">
        <v>2390</v>
      </c>
      <c r="E10" s="3" t="s">
        <v>180</v>
      </c>
      <c r="F10" s="4">
        <v>40908</v>
      </c>
      <c r="G10" s="2">
        <v>4604.25</v>
      </c>
      <c r="H10" s="2">
        <v>2704.06</v>
      </c>
      <c r="I10" s="2">
        <v>0</v>
      </c>
      <c r="J10" s="2">
        <f>SUM(G10:I10)</f>
        <v>7308.3099999999995</v>
      </c>
      <c r="K10" s="2">
        <v>0</v>
      </c>
      <c r="L10" s="2">
        <v>0</v>
      </c>
      <c r="M10" s="2">
        <v>1</v>
      </c>
      <c r="N10" s="2">
        <f>M10*J10</f>
        <v>7308.3099999999995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2392</v>
      </c>
    </row>
    <row r="5" ht="12.75" customHeight="1">
      <c r="A5" s="7"/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62</v>
      </c>
    </row>
    <row r="4" spans="1:3" ht="12.75" customHeight="1">
      <c r="A4" s="6" t="s">
        <v>63</v>
      </c>
      <c r="C4" s="3" t="s">
        <v>2393</v>
      </c>
    </row>
    <row r="5" ht="12.75" customHeight="1">
      <c r="A5" s="7"/>
    </row>
    <row r="6" spans="1:13" ht="12.75" customHeight="1">
      <c r="A6" s="6" t="s">
        <v>65</v>
      </c>
      <c r="B6">
        <f>SUM(B9:B9)</f>
        <v>1</v>
      </c>
      <c r="G6">
        <f aca="true" t="shared" si="0" ref="G6:L6">SUM(G9:G9)</f>
        <v>15539.74</v>
      </c>
      <c r="H6">
        <f t="shared" si="0"/>
        <v>0</v>
      </c>
      <c r="I6">
        <f t="shared" si="0"/>
        <v>0</v>
      </c>
      <c r="J6">
        <f t="shared" si="0"/>
        <v>15539.74</v>
      </c>
      <c r="K6">
        <f t="shared" si="0"/>
        <v>0</v>
      </c>
      <c r="L6">
        <f t="shared" si="0"/>
        <v>0</v>
      </c>
      <c r="M6">
        <f>IF(J6=0,1,SUM(N9:N9)/J6)</f>
        <v>1</v>
      </c>
    </row>
    <row r="7" spans="1:2" ht="12.75" customHeight="1">
      <c r="A7" s="6" t="s">
        <v>66</v>
      </c>
      <c r="B7">
        <f>IF(B6=0,0,J6/B6)</f>
        <v>15539.74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2394</v>
      </c>
      <c r="B9" s="2">
        <v>1</v>
      </c>
      <c r="C9" s="3" t="s">
        <v>2395</v>
      </c>
      <c r="D9" s="3" t="s">
        <v>2396</v>
      </c>
      <c r="E9" s="3" t="s">
        <v>180</v>
      </c>
      <c r="F9" s="4">
        <v>40908</v>
      </c>
      <c r="G9" s="2">
        <v>15539.74</v>
      </c>
      <c r="H9" s="2">
        <v>0</v>
      </c>
      <c r="I9" s="2">
        <v>0</v>
      </c>
      <c r="J9" s="2">
        <f>SUM(G9:I9)</f>
        <v>15539.74</v>
      </c>
      <c r="K9" s="2">
        <v>0</v>
      </c>
      <c r="L9" s="2">
        <v>0</v>
      </c>
      <c r="M9" s="2">
        <v>1</v>
      </c>
      <c r="N9" s="2">
        <f>M9*J9</f>
        <v>15539.74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2397</v>
      </c>
    </row>
    <row r="5" ht="12.75" customHeight="1">
      <c r="A5" s="7"/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128</v>
      </c>
    </row>
    <row r="4" spans="1:3" ht="12.75" customHeight="1">
      <c r="A4" s="6" t="s">
        <v>63</v>
      </c>
      <c r="C4" s="3" t="s">
        <v>2398</v>
      </c>
    </row>
    <row r="5" ht="12.75" customHeight="1">
      <c r="A5" s="7"/>
    </row>
    <row r="6" spans="1:16" ht="12.75" customHeight="1">
      <c r="A6" s="6" t="s">
        <v>65</v>
      </c>
      <c r="B6">
        <f>SUM(B9:B11)</f>
        <v>1238</v>
      </c>
      <c r="G6">
        <f aca="true" t="shared" si="0" ref="G6:O6">SUM(G9:G11)</f>
        <v>121790.17362185955</v>
      </c>
      <c r="H6">
        <f t="shared" si="0"/>
        <v>26932.20526951277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 t="shared" si="0"/>
        <v>148722.3788913723</v>
      </c>
      <c r="N6">
        <f t="shared" si="0"/>
        <v>0</v>
      </c>
      <c r="O6">
        <f t="shared" si="0"/>
        <v>0</v>
      </c>
      <c r="P6">
        <f>IF(M6=0,1,SUM(Q9:Q11)/M6)</f>
        <v>1</v>
      </c>
    </row>
    <row r="7" spans="1:2" ht="12.75" customHeight="1">
      <c r="A7" s="6" t="s">
        <v>66</v>
      </c>
      <c r="B7">
        <f>IF(B6=0,0,M6/B6)</f>
        <v>120.13116227089846</v>
      </c>
    </row>
    <row r="8" spans="1:17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2399</v>
      </c>
      <c r="J8" s="1" t="s">
        <v>124</v>
      </c>
      <c r="K8" s="1" t="s">
        <v>2400</v>
      </c>
      <c r="L8" s="1" t="s">
        <v>2401</v>
      </c>
      <c r="M8" s="1" t="s">
        <v>73</v>
      </c>
      <c r="N8" s="1" t="s">
        <v>8</v>
      </c>
      <c r="O8" s="1" t="s">
        <v>74</v>
      </c>
      <c r="P8" s="1" t="s">
        <v>75</v>
      </c>
      <c r="Q8" s="1" t="s">
        <v>76</v>
      </c>
    </row>
    <row r="9" spans="1:17" ht="12.75" customHeight="1">
      <c r="A9" s="3" t="s">
        <v>2402</v>
      </c>
      <c r="B9" s="2">
        <v>45</v>
      </c>
      <c r="C9" s="3" t="s">
        <v>2403</v>
      </c>
      <c r="D9" s="3" t="s">
        <v>2404</v>
      </c>
      <c r="E9" s="3" t="s">
        <v>1259</v>
      </c>
      <c r="F9" s="4">
        <v>40908</v>
      </c>
      <c r="G9" s="2">
        <v>4270.66281873044</v>
      </c>
      <c r="H9" s="2">
        <v>1135.23948345999</v>
      </c>
      <c r="I9" s="2">
        <v>0</v>
      </c>
      <c r="J9" s="2">
        <v>0</v>
      </c>
      <c r="K9" s="2">
        <v>0</v>
      </c>
      <c r="L9" s="2">
        <v>0</v>
      </c>
      <c r="M9" s="2">
        <f>SUM(G9:L9)</f>
        <v>5405.90230219043</v>
      </c>
      <c r="N9" s="2">
        <v>0</v>
      </c>
      <c r="O9" s="2">
        <v>0</v>
      </c>
      <c r="P9" s="2">
        <v>1</v>
      </c>
      <c r="Q9" s="2">
        <f>M9*P9</f>
        <v>5405.90230219043</v>
      </c>
    </row>
    <row r="10" spans="1:17" ht="12.75" customHeight="1">
      <c r="A10" s="3" t="s">
        <v>2402</v>
      </c>
      <c r="B10" s="2">
        <v>999</v>
      </c>
      <c r="C10" s="3" t="s">
        <v>2405</v>
      </c>
      <c r="D10" s="3" t="s">
        <v>2406</v>
      </c>
      <c r="E10" s="3" t="s">
        <v>180</v>
      </c>
      <c r="F10" s="4">
        <v>40908</v>
      </c>
      <c r="G10" s="2">
        <v>98409.0455090746</v>
      </c>
      <c r="H10" s="2">
        <v>21601.985599553</v>
      </c>
      <c r="I10" s="2">
        <v>0</v>
      </c>
      <c r="J10" s="2">
        <v>0</v>
      </c>
      <c r="K10" s="2">
        <v>0</v>
      </c>
      <c r="L10" s="2">
        <v>0</v>
      </c>
      <c r="M10" s="2">
        <f>SUM(G10:L10)</f>
        <v>120011.03110862759</v>
      </c>
      <c r="N10" s="2">
        <v>0</v>
      </c>
      <c r="O10" s="2">
        <v>0</v>
      </c>
      <c r="P10" s="2">
        <v>1</v>
      </c>
      <c r="Q10" s="2">
        <f>M10*P10</f>
        <v>120011.03110862759</v>
      </c>
    </row>
    <row r="11" spans="1:17" ht="12.75" customHeight="1">
      <c r="A11" s="3" t="s">
        <v>2402</v>
      </c>
      <c r="B11" s="2">
        <v>194</v>
      </c>
      <c r="C11" s="3" t="s">
        <v>2407</v>
      </c>
      <c r="D11" s="3" t="s">
        <v>2406</v>
      </c>
      <c r="E11" s="3" t="s">
        <v>180</v>
      </c>
      <c r="F11" s="4">
        <v>40908</v>
      </c>
      <c r="G11" s="2">
        <v>19110.4652940545</v>
      </c>
      <c r="H11" s="2">
        <v>4194.98018649978</v>
      </c>
      <c r="I11" s="2">
        <v>0</v>
      </c>
      <c r="J11" s="2">
        <v>0</v>
      </c>
      <c r="K11" s="2">
        <v>0</v>
      </c>
      <c r="L11" s="2">
        <v>0</v>
      </c>
      <c r="M11" s="2">
        <f>SUM(G11:L11)</f>
        <v>23305.445480554277</v>
      </c>
      <c r="N11" s="2">
        <v>0</v>
      </c>
      <c r="O11" s="2">
        <v>0</v>
      </c>
      <c r="P11" s="2">
        <v>1</v>
      </c>
      <c r="Q11" s="2">
        <f>M11*P11</f>
        <v>23305.445480554277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2408</v>
      </c>
    </row>
    <row r="5" ht="12.75" customHeight="1">
      <c r="A5" s="7"/>
    </row>
    <row r="6" spans="1:13" ht="12.75" customHeight="1">
      <c r="A6" s="6" t="s">
        <v>65</v>
      </c>
      <c r="B6">
        <f>SUM(B9:B17)</f>
        <v>0</v>
      </c>
      <c r="G6">
        <f aca="true" t="shared" si="0" ref="G6:L6">SUM(G9:G17)</f>
        <v>292692.97000000003</v>
      </c>
      <c r="H6">
        <f t="shared" si="0"/>
        <v>0</v>
      </c>
      <c r="I6">
        <f t="shared" si="0"/>
        <v>0</v>
      </c>
      <c r="J6">
        <f t="shared" si="0"/>
        <v>292692.97000000003</v>
      </c>
      <c r="K6">
        <f t="shared" si="0"/>
        <v>0</v>
      </c>
      <c r="L6">
        <f t="shared" si="0"/>
        <v>0</v>
      </c>
      <c r="M6">
        <f>IF(J6=0,1,SUM(N9:N17)/J6)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  <row r="9" spans="1:14" ht="12.75" customHeight="1">
      <c r="A9" s="3" t="s">
        <v>2409</v>
      </c>
      <c r="B9" s="2">
        <v>0</v>
      </c>
      <c r="C9" s="3" t="s">
        <v>2410</v>
      </c>
      <c r="D9" s="3" t="s">
        <v>2411</v>
      </c>
      <c r="E9" s="3" t="s">
        <v>180</v>
      </c>
      <c r="F9" s="4">
        <v>40908</v>
      </c>
      <c r="G9" s="2">
        <v>36343.62</v>
      </c>
      <c r="H9" s="2">
        <v>0</v>
      </c>
      <c r="I9" s="2">
        <v>0</v>
      </c>
      <c r="J9" s="2">
        <f aca="true" t="shared" si="1" ref="J9:J17">SUM(G9:I9)</f>
        <v>36343.62</v>
      </c>
      <c r="K9" s="2">
        <v>0</v>
      </c>
      <c r="L9" s="2">
        <v>0</v>
      </c>
      <c r="M9" s="2">
        <v>1</v>
      </c>
      <c r="N9" s="2">
        <f aca="true" t="shared" si="2" ref="N9:N17">M9*J9</f>
        <v>36343.62</v>
      </c>
    </row>
    <row r="10" spans="1:14" ht="12.75" customHeight="1">
      <c r="A10" s="3" t="s">
        <v>2409</v>
      </c>
      <c r="B10" s="2">
        <v>0</v>
      </c>
      <c r="C10" s="3" t="s">
        <v>2412</v>
      </c>
      <c r="D10" s="3" t="s">
        <v>2411</v>
      </c>
      <c r="E10" s="3" t="s">
        <v>180</v>
      </c>
      <c r="F10" s="4">
        <v>40908</v>
      </c>
      <c r="G10" s="2">
        <v>21500.58</v>
      </c>
      <c r="H10" s="2">
        <v>0</v>
      </c>
      <c r="I10" s="2">
        <v>0</v>
      </c>
      <c r="J10" s="2">
        <f t="shared" si="1"/>
        <v>21500.58</v>
      </c>
      <c r="K10" s="2">
        <v>0</v>
      </c>
      <c r="L10" s="2">
        <v>0</v>
      </c>
      <c r="M10" s="2">
        <v>1</v>
      </c>
      <c r="N10" s="2">
        <f t="shared" si="2"/>
        <v>21500.58</v>
      </c>
    </row>
    <row r="11" spans="1:14" ht="12.75" customHeight="1">
      <c r="A11" s="3" t="s">
        <v>2409</v>
      </c>
      <c r="B11" s="2">
        <v>0</v>
      </c>
      <c r="C11" s="3" t="s">
        <v>2413</v>
      </c>
      <c r="D11" s="3" t="s">
        <v>2411</v>
      </c>
      <c r="E11" s="3" t="s">
        <v>180</v>
      </c>
      <c r="F11" s="4">
        <v>40908</v>
      </c>
      <c r="G11" s="2">
        <v>20917.95</v>
      </c>
      <c r="H11" s="2">
        <v>0</v>
      </c>
      <c r="I11" s="2">
        <v>0</v>
      </c>
      <c r="J11" s="2">
        <f t="shared" si="1"/>
        <v>20917.95</v>
      </c>
      <c r="K11" s="2">
        <v>0</v>
      </c>
      <c r="L11" s="2">
        <v>0</v>
      </c>
      <c r="M11" s="2">
        <v>1</v>
      </c>
      <c r="N11" s="2">
        <f t="shared" si="2"/>
        <v>20917.95</v>
      </c>
    </row>
    <row r="12" spans="1:14" ht="12.75" customHeight="1">
      <c r="A12" s="3" t="s">
        <v>2409</v>
      </c>
      <c r="B12" s="2">
        <v>0</v>
      </c>
      <c r="C12" s="3" t="s">
        <v>2414</v>
      </c>
      <c r="D12" s="3" t="s">
        <v>2411</v>
      </c>
      <c r="E12" s="3" t="s">
        <v>180</v>
      </c>
      <c r="F12" s="4">
        <v>40908</v>
      </c>
      <c r="G12" s="2">
        <v>10776.22</v>
      </c>
      <c r="H12" s="2">
        <v>0</v>
      </c>
      <c r="I12" s="2">
        <v>0</v>
      </c>
      <c r="J12" s="2">
        <f t="shared" si="1"/>
        <v>10776.22</v>
      </c>
      <c r="K12" s="2">
        <v>0</v>
      </c>
      <c r="L12" s="2">
        <v>0</v>
      </c>
      <c r="M12" s="2">
        <v>1</v>
      </c>
      <c r="N12" s="2">
        <f t="shared" si="2"/>
        <v>10776.22</v>
      </c>
    </row>
    <row r="13" spans="1:14" ht="12.75" customHeight="1">
      <c r="A13" s="3" t="s">
        <v>2409</v>
      </c>
      <c r="B13" s="2">
        <v>0</v>
      </c>
      <c r="C13" s="3" t="s">
        <v>2415</v>
      </c>
      <c r="D13" s="3" t="s">
        <v>2411</v>
      </c>
      <c r="E13" s="3" t="s">
        <v>180</v>
      </c>
      <c r="F13" s="4">
        <v>40908</v>
      </c>
      <c r="G13" s="2">
        <v>127965.81</v>
      </c>
      <c r="H13" s="2">
        <v>0</v>
      </c>
      <c r="I13" s="2">
        <v>0</v>
      </c>
      <c r="J13" s="2">
        <f t="shared" si="1"/>
        <v>127965.81</v>
      </c>
      <c r="K13" s="2">
        <v>0</v>
      </c>
      <c r="L13" s="2">
        <v>0</v>
      </c>
      <c r="M13" s="2">
        <v>1</v>
      </c>
      <c r="N13" s="2">
        <f t="shared" si="2"/>
        <v>127965.81</v>
      </c>
    </row>
    <row r="14" spans="1:14" ht="12.75" customHeight="1">
      <c r="A14" s="3" t="s">
        <v>2409</v>
      </c>
      <c r="B14" s="2">
        <v>0</v>
      </c>
      <c r="C14" s="3" t="s">
        <v>2416</v>
      </c>
      <c r="D14" s="3" t="s">
        <v>2411</v>
      </c>
      <c r="E14" s="3" t="s">
        <v>180</v>
      </c>
      <c r="F14" s="4">
        <v>40908</v>
      </c>
      <c r="G14" s="2">
        <v>63416.08</v>
      </c>
      <c r="H14" s="2">
        <v>0</v>
      </c>
      <c r="I14" s="2">
        <v>0</v>
      </c>
      <c r="J14" s="2">
        <f t="shared" si="1"/>
        <v>63416.08</v>
      </c>
      <c r="K14" s="2">
        <v>0</v>
      </c>
      <c r="L14" s="2">
        <v>0</v>
      </c>
      <c r="M14" s="2">
        <v>1</v>
      </c>
      <c r="N14" s="2">
        <f t="shared" si="2"/>
        <v>63416.08</v>
      </c>
    </row>
    <row r="15" spans="1:14" ht="12.75" customHeight="1">
      <c r="A15" s="3" t="s">
        <v>2409</v>
      </c>
      <c r="B15" s="2">
        <v>0</v>
      </c>
      <c r="C15" s="3" t="s">
        <v>2417</v>
      </c>
      <c r="D15" s="3" t="s">
        <v>2418</v>
      </c>
      <c r="E15" s="3" t="s">
        <v>1259</v>
      </c>
      <c r="F15" s="4">
        <v>40908</v>
      </c>
      <c r="G15" s="2">
        <v>8294.64</v>
      </c>
      <c r="H15" s="2">
        <v>0</v>
      </c>
      <c r="I15" s="2">
        <v>0</v>
      </c>
      <c r="J15" s="2">
        <f t="shared" si="1"/>
        <v>8294.64</v>
      </c>
      <c r="K15" s="2">
        <v>0</v>
      </c>
      <c r="L15" s="2">
        <v>0</v>
      </c>
      <c r="M15" s="2">
        <v>1</v>
      </c>
      <c r="N15" s="2">
        <f t="shared" si="2"/>
        <v>8294.64</v>
      </c>
    </row>
    <row r="16" spans="1:14" ht="12.75" customHeight="1">
      <c r="A16" s="3" t="s">
        <v>2409</v>
      </c>
      <c r="B16" s="2">
        <v>0</v>
      </c>
      <c r="C16" s="3" t="s">
        <v>2419</v>
      </c>
      <c r="D16" s="3" t="s">
        <v>2418</v>
      </c>
      <c r="E16" s="3" t="s">
        <v>1259</v>
      </c>
      <c r="F16" s="4">
        <v>40908</v>
      </c>
      <c r="G16" s="2">
        <v>2261.4</v>
      </c>
      <c r="H16" s="2">
        <v>0</v>
      </c>
      <c r="I16" s="2">
        <v>0</v>
      </c>
      <c r="J16" s="2">
        <f t="shared" si="1"/>
        <v>2261.4</v>
      </c>
      <c r="K16" s="2">
        <v>0</v>
      </c>
      <c r="L16" s="2">
        <v>0</v>
      </c>
      <c r="M16" s="2">
        <v>1</v>
      </c>
      <c r="N16" s="2">
        <f t="shared" si="2"/>
        <v>2261.4</v>
      </c>
    </row>
    <row r="17" spans="1:14" ht="12.75" customHeight="1">
      <c r="A17" s="3" t="s">
        <v>2409</v>
      </c>
      <c r="B17" s="2">
        <v>0</v>
      </c>
      <c r="C17" s="3" t="s">
        <v>2420</v>
      </c>
      <c r="D17" s="3" t="s">
        <v>2418</v>
      </c>
      <c r="E17" s="3" t="s">
        <v>1259</v>
      </c>
      <c r="F17" s="4">
        <v>40908</v>
      </c>
      <c r="G17" s="2">
        <v>1216.67</v>
      </c>
      <c r="H17" s="2">
        <v>0</v>
      </c>
      <c r="I17" s="2">
        <v>0</v>
      </c>
      <c r="J17" s="2">
        <f t="shared" si="1"/>
        <v>1216.67</v>
      </c>
      <c r="K17" s="2">
        <v>0</v>
      </c>
      <c r="L17" s="2">
        <v>0</v>
      </c>
      <c r="M17" s="2">
        <v>1</v>
      </c>
      <c r="N17" s="2">
        <f t="shared" si="2"/>
        <v>1216.67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2421</v>
      </c>
    </row>
    <row r="5" ht="12.75" customHeight="1">
      <c r="A5" s="7"/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2422</v>
      </c>
    </row>
    <row r="5" ht="12.75" customHeight="1">
      <c r="A5" s="7"/>
    </row>
    <row r="6" spans="1:13" ht="12.75" customHeight="1">
      <c r="A6" s="6" t="s">
        <v>65</v>
      </c>
      <c r="B6">
        <f>SUM(B8:B9)</f>
        <v>0</v>
      </c>
      <c r="G6">
        <f aca="true" t="shared" si="0" ref="G6:L6">SUM(G8:G9)</f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t="shared" si="0"/>
        <v>0</v>
      </c>
      <c r="M6">
        <f>IF(J6=0,1,SUM(N8:N9)/J6)</f>
        <v>1</v>
      </c>
    </row>
    <row r="7" spans="1:2" ht="12.75" customHeight="1">
      <c r="A7" s="6" t="s">
        <v>66</v>
      </c>
      <c r="B7">
        <f>IF(B6=0,0,J6/B6)</f>
        <v>0</v>
      </c>
    </row>
    <row r="8" spans="1:14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122</v>
      </c>
      <c r="H8" s="1" t="s">
        <v>123</v>
      </c>
      <c r="I8" s="1" t="s">
        <v>124</v>
      </c>
      <c r="J8" s="1" t="s">
        <v>73</v>
      </c>
      <c r="K8" s="1" t="s">
        <v>8</v>
      </c>
      <c r="L8" s="1" t="s">
        <v>74</v>
      </c>
      <c r="M8" s="1" t="s">
        <v>75</v>
      </c>
      <c r="N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87</v>
      </c>
    </row>
    <row r="5" ht="12.75" customHeight="1">
      <c r="A5" s="7"/>
    </row>
    <row r="6" spans="1:10" ht="12.75" customHeight="1">
      <c r="A6" s="6" t="s">
        <v>65</v>
      </c>
      <c r="B6">
        <f>SUM(B9:B10)</f>
        <v>0</v>
      </c>
      <c r="G6">
        <f>SUM(G9:G10)</f>
        <v>7039.45</v>
      </c>
      <c r="H6">
        <f>SUM(H9:H10)</f>
        <v>0</v>
      </c>
      <c r="I6">
        <f>SUM(I9:I10)</f>
        <v>0</v>
      </c>
      <c r="J6">
        <f>IF(G6=0,1,SUM(K9:K10)/G6)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  <row r="9" spans="1:11" ht="12.75" customHeight="1">
      <c r="A9" s="3" t="s">
        <v>12</v>
      </c>
      <c r="B9" s="2">
        <v>0</v>
      </c>
      <c r="C9" s="3" t="s">
        <v>87</v>
      </c>
      <c r="D9" s="3" t="s">
        <v>88</v>
      </c>
      <c r="E9" s="3" t="s">
        <v>89</v>
      </c>
      <c r="F9" s="4">
        <v>40908</v>
      </c>
      <c r="G9" s="2">
        <v>5489.45</v>
      </c>
      <c r="H9" s="2">
        <v>0</v>
      </c>
      <c r="I9" s="2">
        <v>0</v>
      </c>
      <c r="J9" s="2">
        <v>1</v>
      </c>
      <c r="K9" s="2">
        <f>G9*J9</f>
        <v>5489.45</v>
      </c>
    </row>
    <row r="10" spans="1:11" ht="12.75" customHeight="1">
      <c r="A10" s="3" t="s">
        <v>12</v>
      </c>
      <c r="B10" s="2">
        <v>0</v>
      </c>
      <c r="C10" s="3" t="s">
        <v>87</v>
      </c>
      <c r="D10" s="3" t="s">
        <v>90</v>
      </c>
      <c r="E10" s="3" t="s">
        <v>89</v>
      </c>
      <c r="F10" s="4">
        <v>40908</v>
      </c>
      <c r="G10" s="2">
        <v>1550</v>
      </c>
      <c r="H10" s="2">
        <v>0</v>
      </c>
      <c r="I10" s="2">
        <v>0</v>
      </c>
      <c r="J10" s="2">
        <v>1</v>
      </c>
      <c r="K10" s="2">
        <f>G10*J10</f>
        <v>1550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62</v>
      </c>
    </row>
    <row r="4" spans="1:3" ht="12.75" customHeight="1">
      <c r="A4" s="6" t="s">
        <v>63</v>
      </c>
      <c r="C4" s="3" t="s">
        <v>91</v>
      </c>
    </row>
    <row r="5" ht="12.75" customHeight="1">
      <c r="A5" s="7"/>
    </row>
    <row r="6" spans="1:10" ht="12.75" customHeight="1">
      <c r="A6" s="6" t="s">
        <v>65</v>
      </c>
      <c r="B6">
        <f>SUM(B9:B13)</f>
        <v>32</v>
      </c>
      <c r="G6">
        <f>SUM(G9:G13)</f>
        <v>8381.86</v>
      </c>
      <c r="H6">
        <f>SUM(H9:H13)</f>
        <v>0</v>
      </c>
      <c r="I6">
        <f>SUM(I9:I13)</f>
        <v>0</v>
      </c>
      <c r="J6">
        <f>IF(G6=0,1,SUM(K9:K13)/G6)</f>
        <v>1</v>
      </c>
    </row>
    <row r="7" spans="1:2" ht="12.75" customHeight="1">
      <c r="A7" s="6" t="s">
        <v>66</v>
      </c>
      <c r="B7">
        <f>IF(B6=0,0,G6/B6)</f>
        <v>261.933125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  <row r="9" spans="1:11" ht="12.75" customHeight="1">
      <c r="A9" s="3" t="s">
        <v>92</v>
      </c>
      <c r="B9" s="2">
        <v>25</v>
      </c>
      <c r="C9" s="3" t="s">
        <v>93</v>
      </c>
      <c r="D9" s="3" t="s">
        <v>94</v>
      </c>
      <c r="E9" s="3" t="s">
        <v>89</v>
      </c>
      <c r="F9" s="4">
        <v>40908</v>
      </c>
      <c r="G9" s="2">
        <v>2580</v>
      </c>
      <c r="H9" s="2">
        <v>0</v>
      </c>
      <c r="I9" s="2">
        <v>0</v>
      </c>
      <c r="J9" s="2">
        <v>1</v>
      </c>
      <c r="K9" s="2">
        <f>G9*J9</f>
        <v>2580</v>
      </c>
    </row>
    <row r="10" spans="1:11" ht="12.75" customHeight="1">
      <c r="A10" s="3" t="s">
        <v>95</v>
      </c>
      <c r="B10" s="2">
        <v>1</v>
      </c>
      <c r="C10" s="3" t="s">
        <v>96</v>
      </c>
      <c r="D10" s="3" t="s">
        <v>97</v>
      </c>
      <c r="E10" s="3" t="s">
        <v>89</v>
      </c>
      <c r="F10" s="4">
        <v>40908</v>
      </c>
      <c r="G10" s="2">
        <v>599</v>
      </c>
      <c r="H10" s="2">
        <v>0</v>
      </c>
      <c r="I10" s="2">
        <v>0</v>
      </c>
      <c r="J10" s="2">
        <v>1</v>
      </c>
      <c r="K10" s="2">
        <f>G10*J10</f>
        <v>599</v>
      </c>
    </row>
    <row r="11" spans="1:11" ht="12.75" customHeight="1">
      <c r="A11" s="3" t="s">
        <v>95</v>
      </c>
      <c r="B11" s="2">
        <v>1</v>
      </c>
      <c r="C11" s="3" t="s">
        <v>96</v>
      </c>
      <c r="D11" s="3" t="s">
        <v>98</v>
      </c>
      <c r="E11" s="3" t="s">
        <v>89</v>
      </c>
      <c r="F11" s="4">
        <v>40908</v>
      </c>
      <c r="G11" s="2">
        <v>1875.6</v>
      </c>
      <c r="H11" s="2">
        <v>0</v>
      </c>
      <c r="I11" s="2">
        <v>0</v>
      </c>
      <c r="J11" s="2">
        <v>1</v>
      </c>
      <c r="K11" s="2">
        <f>G11*J11</f>
        <v>1875.6</v>
      </c>
    </row>
    <row r="12" spans="1:11" ht="12.75" customHeight="1">
      <c r="A12" s="3" t="s">
        <v>95</v>
      </c>
      <c r="B12" s="2">
        <v>1</v>
      </c>
      <c r="C12" s="3" t="s">
        <v>96</v>
      </c>
      <c r="D12" s="3" t="s">
        <v>99</v>
      </c>
      <c r="E12" s="3" t="s">
        <v>89</v>
      </c>
      <c r="F12" s="4">
        <v>40908</v>
      </c>
      <c r="G12" s="2">
        <v>467.26</v>
      </c>
      <c r="H12" s="2">
        <v>0</v>
      </c>
      <c r="I12" s="2">
        <v>0</v>
      </c>
      <c r="J12" s="2">
        <v>1</v>
      </c>
      <c r="K12" s="2">
        <f>G12*J12</f>
        <v>467.26</v>
      </c>
    </row>
    <row r="13" spans="1:11" ht="12.75" customHeight="1">
      <c r="A13" s="3" t="s">
        <v>95</v>
      </c>
      <c r="B13" s="2">
        <v>4</v>
      </c>
      <c r="C13" s="3" t="s">
        <v>100</v>
      </c>
      <c r="D13" s="3" t="s">
        <v>101</v>
      </c>
      <c r="E13" s="3" t="s">
        <v>89</v>
      </c>
      <c r="F13" s="4">
        <v>40908</v>
      </c>
      <c r="G13" s="2">
        <v>2860</v>
      </c>
      <c r="H13" s="2">
        <v>0</v>
      </c>
      <c r="I13" s="2">
        <v>0</v>
      </c>
      <c r="J13" s="2">
        <v>1</v>
      </c>
      <c r="K13" s="2">
        <f>G13*J13</f>
        <v>2860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102</v>
      </c>
    </row>
    <row r="5" ht="12.75" customHeight="1">
      <c r="A5" s="7"/>
    </row>
    <row r="6" spans="1:10" ht="12.75" customHeight="1">
      <c r="A6" s="6" t="s">
        <v>65</v>
      </c>
      <c r="B6">
        <f>SUM(B9:B10)</f>
        <v>0</v>
      </c>
      <c r="G6">
        <f>SUM(G9:G10)</f>
        <v>2369.5</v>
      </c>
      <c r="H6">
        <f>SUM(H9:H10)</f>
        <v>0</v>
      </c>
      <c r="I6">
        <f>SUM(I9:I10)</f>
        <v>0</v>
      </c>
      <c r="J6">
        <f>IF(G6=0,1,SUM(K9:K10)/G6)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  <row r="9" spans="1:11" ht="12.75" customHeight="1">
      <c r="A9" s="3" t="s">
        <v>103</v>
      </c>
      <c r="B9" s="2">
        <v>0</v>
      </c>
      <c r="C9" s="3" t="s">
        <v>104</v>
      </c>
      <c r="D9" s="3" t="s">
        <v>105</v>
      </c>
      <c r="E9" s="3" t="s">
        <v>80</v>
      </c>
      <c r="F9" s="4">
        <v>40908</v>
      </c>
      <c r="G9" s="2">
        <v>1603.5</v>
      </c>
      <c r="H9" s="2">
        <v>0</v>
      </c>
      <c r="I9" s="2">
        <v>0</v>
      </c>
      <c r="J9" s="2">
        <v>1</v>
      </c>
      <c r="K9" s="2">
        <f>G9*J9</f>
        <v>1603.5</v>
      </c>
    </row>
    <row r="10" spans="1:11" ht="12.75" customHeight="1">
      <c r="A10" s="3" t="s">
        <v>103</v>
      </c>
      <c r="B10" s="2">
        <v>0</v>
      </c>
      <c r="C10" s="3" t="s">
        <v>106</v>
      </c>
      <c r="D10" s="3" t="s">
        <v>107</v>
      </c>
      <c r="E10" s="3" t="s">
        <v>80</v>
      </c>
      <c r="F10" s="4">
        <v>40908</v>
      </c>
      <c r="G10" s="2">
        <v>766</v>
      </c>
      <c r="H10" s="2">
        <v>0</v>
      </c>
      <c r="I10" s="2">
        <v>0</v>
      </c>
      <c r="J10" s="2">
        <v>1</v>
      </c>
      <c r="K10" s="2">
        <f>G10*J10</f>
        <v>766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62</v>
      </c>
    </row>
    <row r="4" spans="1:3" ht="12.75" customHeight="1">
      <c r="A4" s="6" t="s">
        <v>63</v>
      </c>
      <c r="C4" s="3" t="s">
        <v>108</v>
      </c>
    </row>
    <row r="5" ht="12.75" customHeight="1">
      <c r="A5" s="7"/>
    </row>
    <row r="6" spans="1:10" ht="12.75" customHeight="1">
      <c r="A6" s="6" t="s">
        <v>65</v>
      </c>
      <c r="B6">
        <f>SUM(B9:B10)</f>
        <v>0</v>
      </c>
      <c r="G6">
        <f>SUM(G9:G10)</f>
        <v>94920</v>
      </c>
      <c r="H6">
        <f>SUM(H9:H10)</f>
        <v>0</v>
      </c>
      <c r="I6">
        <f>SUM(I9:I10)</f>
        <v>0</v>
      </c>
      <c r="J6">
        <f>IF(G6=0,1,SUM(K9:K10)/G6)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  <row r="9" spans="1:11" ht="12.75" customHeight="1">
      <c r="A9" s="3" t="s">
        <v>109</v>
      </c>
      <c r="B9" s="2">
        <v>0</v>
      </c>
      <c r="C9" s="3" t="s">
        <v>110</v>
      </c>
      <c r="D9" s="3" t="s">
        <v>111</v>
      </c>
      <c r="E9" s="3" t="s">
        <v>89</v>
      </c>
      <c r="F9" s="4">
        <v>40908</v>
      </c>
      <c r="G9" s="2">
        <v>60420</v>
      </c>
      <c r="H9" s="2">
        <v>0</v>
      </c>
      <c r="I9" s="2">
        <v>0</v>
      </c>
      <c r="J9" s="2">
        <v>1</v>
      </c>
      <c r="K9" s="2">
        <f>G9*J9</f>
        <v>60420</v>
      </c>
    </row>
    <row r="10" spans="1:11" ht="12.75" customHeight="1">
      <c r="A10" s="3" t="s">
        <v>109</v>
      </c>
      <c r="B10" s="2">
        <v>0</v>
      </c>
      <c r="C10" s="3" t="s">
        <v>110</v>
      </c>
      <c r="D10" s="3" t="s">
        <v>112</v>
      </c>
      <c r="E10" s="3" t="s">
        <v>89</v>
      </c>
      <c r="F10" s="4">
        <v>40908</v>
      </c>
      <c r="G10" s="2">
        <v>34500</v>
      </c>
      <c r="H10" s="2">
        <v>0</v>
      </c>
      <c r="I10" s="2">
        <v>0</v>
      </c>
      <c r="J10" s="2">
        <v>1</v>
      </c>
      <c r="K10" s="2">
        <f>G10*J10</f>
        <v>34500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spans="1:3" ht="12.75" customHeight="1">
      <c r="A3" s="6" t="s">
        <v>61</v>
      </c>
      <c r="C3" s="3" t="s">
        <v>62</v>
      </c>
    </row>
    <row r="4" spans="1:3" ht="12.75" customHeight="1">
      <c r="A4" s="6" t="s">
        <v>63</v>
      </c>
      <c r="C4" s="3" t="s">
        <v>113</v>
      </c>
    </row>
    <row r="5" ht="12.75" customHeight="1">
      <c r="A5" s="7"/>
    </row>
    <row r="6" spans="1:10" ht="12.75" customHeight="1">
      <c r="A6" s="6" t="s">
        <v>65</v>
      </c>
      <c r="B6">
        <f>SUM(B9:B11)</f>
        <v>3</v>
      </c>
      <c r="G6">
        <f>SUM(G9:G11)</f>
        <v>9332</v>
      </c>
      <c r="H6">
        <f>SUM(H9:H11)</f>
        <v>0</v>
      </c>
      <c r="I6">
        <f>SUM(I9:I11)</f>
        <v>0</v>
      </c>
      <c r="J6">
        <f>IF(G6=0,1,SUM(K9:K11)/G6)</f>
        <v>1</v>
      </c>
    </row>
    <row r="7" spans="1:2" ht="12.75" customHeight="1">
      <c r="A7" s="6" t="s">
        <v>66</v>
      </c>
      <c r="B7">
        <f>IF(B6=0,0,G6/B6)</f>
        <v>3110.6666666666665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  <row r="9" spans="1:11" ht="12.75" customHeight="1">
      <c r="A9" s="3" t="s">
        <v>114</v>
      </c>
      <c r="B9" s="2">
        <v>1</v>
      </c>
      <c r="C9" s="3" t="s">
        <v>115</v>
      </c>
      <c r="D9" s="3" t="s">
        <v>116</v>
      </c>
      <c r="E9" s="3" t="s">
        <v>80</v>
      </c>
      <c r="F9" s="4">
        <v>40908</v>
      </c>
      <c r="G9" s="2">
        <v>4806</v>
      </c>
      <c r="H9" s="2">
        <v>0</v>
      </c>
      <c r="I9" s="2">
        <v>0</v>
      </c>
      <c r="J9" s="2">
        <v>1</v>
      </c>
      <c r="K9" s="2">
        <f>G9*J9</f>
        <v>4806</v>
      </c>
    </row>
    <row r="10" spans="1:11" ht="12.75" customHeight="1">
      <c r="A10" s="3" t="s">
        <v>114</v>
      </c>
      <c r="B10" s="2">
        <v>1</v>
      </c>
      <c r="C10" s="3" t="s">
        <v>115</v>
      </c>
      <c r="D10" s="3" t="s">
        <v>117</v>
      </c>
      <c r="E10" s="3" t="s">
        <v>80</v>
      </c>
      <c r="F10" s="4">
        <v>40908</v>
      </c>
      <c r="G10" s="2">
        <v>4226</v>
      </c>
      <c r="H10" s="2">
        <v>0</v>
      </c>
      <c r="I10" s="2">
        <v>0</v>
      </c>
      <c r="J10" s="2">
        <v>1</v>
      </c>
      <c r="K10" s="2">
        <f>G10*J10</f>
        <v>4226</v>
      </c>
    </row>
    <row r="11" spans="1:11" ht="12.75" customHeight="1">
      <c r="A11" s="3" t="s">
        <v>114</v>
      </c>
      <c r="B11" s="2">
        <v>1</v>
      </c>
      <c r="C11" s="3" t="s">
        <v>115</v>
      </c>
      <c r="D11" s="3" t="s">
        <v>118</v>
      </c>
      <c r="E11" s="3" t="s">
        <v>80</v>
      </c>
      <c r="F11" s="4">
        <v>40908</v>
      </c>
      <c r="G11" s="2">
        <v>300</v>
      </c>
      <c r="H11" s="2">
        <v>0</v>
      </c>
      <c r="I11" s="2">
        <v>0</v>
      </c>
      <c r="J11" s="2">
        <v>1</v>
      </c>
      <c r="K11" s="2">
        <f>G11*J11</f>
        <v>300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"/>
    </sheetView>
  </sheetViews>
  <sheetFormatPr defaultColWidth="9.125" defaultRowHeight="14.25"/>
  <cols>
    <col min="1" max="1" width="35.125" style="0" customWidth="1"/>
    <col min="2" max="2" width="7.875" style="0" customWidth="1"/>
    <col min="3" max="3" width="35.125" style="0" customWidth="1"/>
    <col min="4" max="5" width="15.625" style="0" customWidth="1"/>
    <col min="6" max="6" width="9.75390625" style="0" customWidth="1"/>
    <col min="7" max="10" width="12.50390625" style="0" customWidth="1"/>
    <col min="11" max="14" width="11.75390625" style="0" customWidth="1"/>
  </cols>
  <sheetData>
    <row r="1" spans="1:3" ht="15.75" customHeight="1">
      <c r="A1" s="5" t="s">
        <v>59</v>
      </c>
      <c r="C1" s="6" t="s">
        <v>60</v>
      </c>
    </row>
    <row r="2" spans="1:3" ht="12.75" customHeight="1">
      <c r="A2" s="6" t="s">
        <v>2</v>
      </c>
      <c r="C2" s="3">
        <v>2011</v>
      </c>
    </row>
    <row r="3" ht="12.75" customHeight="1">
      <c r="A3" s="6" t="s">
        <v>61</v>
      </c>
    </row>
    <row r="4" spans="1:3" ht="12.75" customHeight="1">
      <c r="A4" s="6" t="s">
        <v>63</v>
      </c>
      <c r="C4" s="3" t="s">
        <v>119</v>
      </c>
    </row>
    <row r="5" ht="12.75" customHeight="1">
      <c r="A5" s="7"/>
    </row>
    <row r="6" spans="1:10" ht="12.75" customHeight="1">
      <c r="A6" s="6" t="s">
        <v>65</v>
      </c>
      <c r="B6">
        <f>SUM(B8:B9)</f>
        <v>0</v>
      </c>
      <c r="G6">
        <f>SUM(G8:G9)</f>
        <v>0</v>
      </c>
      <c r="H6">
        <f>SUM(H8:H9)</f>
        <v>0</v>
      </c>
      <c r="I6">
        <f>SUM(I8:I9)</f>
        <v>0</v>
      </c>
      <c r="J6">
        <f>IF(G6=0,1,SUM(K8:K9)/G6)</f>
        <v>1</v>
      </c>
    </row>
    <row r="7" spans="1:2" ht="12.75" customHeight="1">
      <c r="A7" s="6" t="s">
        <v>66</v>
      </c>
      <c r="B7">
        <f>IF(B6=0,0,G6/B6)</f>
        <v>0</v>
      </c>
    </row>
    <row r="8" spans="1:11" ht="30.75" customHeight="1">
      <c r="A8" s="1" t="s">
        <v>67</v>
      </c>
      <c r="B8" s="1" t="s">
        <v>68</v>
      </c>
      <c r="C8" s="1" t="s">
        <v>69</v>
      </c>
      <c r="D8" s="1" t="s">
        <v>70</v>
      </c>
      <c r="E8" s="1" t="s">
        <v>71</v>
      </c>
      <c r="F8" s="1" t="s">
        <v>72</v>
      </c>
      <c r="G8" s="1" t="s">
        <v>73</v>
      </c>
      <c r="H8" s="1" t="s">
        <v>8</v>
      </c>
      <c r="I8" s="1" t="s">
        <v>74</v>
      </c>
      <c r="J8" s="1" t="s">
        <v>75</v>
      </c>
      <c r="K8" s="1" t="s">
        <v>76</v>
      </c>
    </row>
  </sheetData>
  <sheetProtection password="CCC5"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ASEP</cp:lastModifiedBy>
  <dcterms:modified xsi:type="dcterms:W3CDTF">2014-05-04T22:57:51Z</dcterms:modified>
  <cp:category/>
  <cp:version/>
  <cp:contentType/>
  <cp:contentStatus/>
</cp:coreProperties>
</file>